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财务\财务培训\分享报表模板\"/>
    </mc:Choice>
  </mc:AlternateContent>
  <bookViews>
    <workbookView xWindow="0" yWindow="0" windowWidth="28695" windowHeight="126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5" i="1" l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E2" i="1" l="1"/>
  <c r="F2" i="1" s="1"/>
</calcChain>
</file>

<file path=xl/comments1.xml><?xml version="1.0" encoding="utf-8"?>
<comments xmlns="http://schemas.openxmlformats.org/spreadsheetml/2006/main">
  <authors>
    <author>BLOOMWIN</author>
  </authors>
  <commentList>
    <comment ref="D1" authorId="0" shapeId="0">
      <text>
        <r>
          <rPr>
            <sz val="9"/>
            <rFont val="宋体"/>
            <family val="3"/>
            <charset val="134"/>
          </rPr>
          <t>只能填写“木制品”“纺织品”“带电”“带磁”“眼镜”或词组的组合</t>
        </r>
      </text>
    </comment>
  </commentList>
</comments>
</file>

<file path=xl/sharedStrings.xml><?xml version="1.0" encoding="utf-8"?>
<sst xmlns="http://schemas.openxmlformats.org/spreadsheetml/2006/main" count="105" uniqueCount="34">
  <si>
    <t>国家</t>
  </si>
  <si>
    <t>重量</t>
  </si>
  <si>
    <t>货物材料</t>
  </si>
  <si>
    <t>运费最低</t>
  </si>
  <si>
    <t>物流商（渠道）</t>
  </si>
  <si>
    <t>德国</t>
  </si>
  <si>
    <t>价格（20~50kg）</t>
  </si>
  <si>
    <t>价格（51~100kg）</t>
  </si>
  <si>
    <t>价格（101+kg）</t>
  </si>
  <si>
    <t>时效</t>
  </si>
  <si>
    <t>附加费（元/kg）（木制品）</t>
  </si>
  <si>
    <t>附加费（元/kg）（纺织品）</t>
  </si>
  <si>
    <t>附加费（元/kg）（带电带磁）</t>
  </si>
  <si>
    <t>附加费（元/kg）（眼镜）</t>
  </si>
  <si>
    <t>附加费（元/个）（手表）</t>
  </si>
  <si>
    <t>运费</t>
  </si>
  <si>
    <t>英国</t>
  </si>
  <si>
    <t>6~8</t>
  </si>
  <si>
    <t>法国</t>
  </si>
  <si>
    <t>西班牙</t>
  </si>
  <si>
    <t>意大利</t>
  </si>
  <si>
    <t>美国</t>
  </si>
  <si>
    <t>日本</t>
  </si>
  <si>
    <t>物流商1</t>
    <phoneticPr fontId="5" type="noConversion"/>
  </si>
  <si>
    <t>物流商2</t>
  </si>
  <si>
    <t>物流商3</t>
  </si>
  <si>
    <t>物流商4</t>
  </si>
  <si>
    <t>物流商5</t>
  </si>
  <si>
    <t>物流商6</t>
  </si>
  <si>
    <t>物流商7</t>
  </si>
  <si>
    <t>物流商8</t>
  </si>
  <si>
    <t>物流商9</t>
  </si>
  <si>
    <t>物流商1</t>
    <phoneticPr fontId="5" type="noConversion"/>
  </si>
  <si>
    <t>眼镜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</si>
</sst>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6"/>
      <color theme="1"/>
      <name val="微软雅黑"/>
      <family val="2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6"/>
  <sheetViews>
    <sheetView tabSelected="1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H43" sqref="H43"/>
    </sheetView>
  </sheetViews>
  <sheetFormatPr defaultColWidth="9" defaultRowHeight="16.5" x14ac:dyDescent="0.15"/>
  <cols>
    <col min="1" max="1" width="9" style="3"/>
    <col min="2" max="2" width="7.25" style="3" customWidth="1"/>
    <col min="3" max="3" width="25.875" style="3" customWidth="1"/>
    <col min="4" max="4" width="14" style="3" customWidth="1"/>
    <col min="5" max="5" width="13.625" style="3" customWidth="1"/>
    <col min="6" max="6" width="17.5" style="3" customWidth="1"/>
    <col min="7" max="7" width="5.125" style="3" customWidth="1"/>
    <col min="8" max="8" width="17.125" style="3" customWidth="1"/>
    <col min="9" max="9" width="15.375" style="3" customWidth="1"/>
    <col min="10" max="10" width="16.875" style="3" customWidth="1"/>
    <col min="11" max="11" width="12.625" style="3" customWidth="1"/>
    <col min="12" max="12" width="24.125" style="3" customWidth="1"/>
    <col min="13" max="13" width="8.125" style="3" customWidth="1"/>
    <col min="14" max="14" width="6.25" style="3" customWidth="1"/>
    <col min="15" max="16384" width="9" style="3"/>
  </cols>
  <sheetData>
    <row r="1" spans="2:13" s="1" customFormat="1" x14ac:dyDescent="0.15">
      <c r="B1" s="1" t="s">
        <v>0</v>
      </c>
      <c r="C1" s="4" t="s">
        <v>1</v>
      </c>
      <c r="D1" s="4" t="s">
        <v>2</v>
      </c>
      <c r="E1" s="1" t="s">
        <v>3</v>
      </c>
      <c r="F1" s="5" t="s">
        <v>4</v>
      </c>
    </row>
    <row r="2" spans="2:13" s="1" customFormat="1" ht="63" customHeight="1" x14ac:dyDescent="0.15">
      <c r="B2" s="6" t="s">
        <v>19</v>
      </c>
      <c r="C2" s="6">
        <v>50</v>
      </c>
      <c r="D2" s="6" t="s">
        <v>33</v>
      </c>
      <c r="E2" s="7">
        <f>MIN(M5:M46)</f>
        <v>1450</v>
      </c>
      <c r="F2" s="7" t="str">
        <f>INDEX(C5:C46,MATCH(E2,M5:M46,0))</f>
        <v>物流商1</v>
      </c>
    </row>
    <row r="4" spans="2:13" s="2" customFormat="1" ht="49.5" x14ac:dyDescent="0.15">
      <c r="B4" s="8" t="s">
        <v>0</v>
      </c>
      <c r="C4" s="9" t="s">
        <v>4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2" t="s">
        <v>15</v>
      </c>
    </row>
    <row r="5" spans="2:13" x14ac:dyDescent="0.15">
      <c r="B5" s="10" t="s">
        <v>16</v>
      </c>
      <c r="C5" s="11" t="s">
        <v>23</v>
      </c>
      <c r="D5" s="11">
        <v>29</v>
      </c>
      <c r="E5" s="11">
        <v>29</v>
      </c>
      <c r="F5" s="11">
        <v>28</v>
      </c>
      <c r="G5" s="11" t="s">
        <v>17</v>
      </c>
      <c r="H5" s="11">
        <v>1</v>
      </c>
      <c r="I5" s="11"/>
      <c r="J5" s="11"/>
      <c r="K5" s="11"/>
      <c r="L5" s="11"/>
      <c r="M5" s="13" t="str">
        <f>IF($B$2=B5,(IF($C$2&lt;=50,D5,IF(AND($C$2&gt;50,$C$2&lt;=100),E5,IF($C$2&gt;100,F5,0)))+IF(IFERROR(FIND("木制品",$D$2)-1,"")&gt;1,0,H5)+IF(IFERROR(FIND("纺织品",$D$2)-1,"")&gt;1,0,I5)+IF(IFERROR(FIND("带电",$D$2)-1,"")&gt;1,0,J5)+IF(IFERROR(FIND("带磁",$D$2)-1,"")&gt;1,0,J5)+IF(IFERROR(FIND("眼镜",$D$2)-1,"")&gt;1,0,K5)+IF(IFERROR(FIND("手表",$D$2)-1,"")&gt;1,0,L5))*IF($C$2&lt;20,20,$C$2),"不运往此国家")</f>
        <v>不运往此国家</v>
      </c>
    </row>
    <row r="6" spans="2:13" x14ac:dyDescent="0.15">
      <c r="B6" s="10" t="s">
        <v>16</v>
      </c>
      <c r="C6" s="11" t="s">
        <v>24</v>
      </c>
      <c r="D6" s="11">
        <v>28</v>
      </c>
      <c r="E6" s="11">
        <v>28</v>
      </c>
      <c r="F6" s="11">
        <v>27</v>
      </c>
      <c r="G6" s="11">
        <v>10</v>
      </c>
      <c r="H6" s="11">
        <v>2</v>
      </c>
      <c r="I6" s="11"/>
      <c r="J6" s="11"/>
      <c r="K6" s="11"/>
      <c r="L6" s="11"/>
      <c r="M6" s="13" t="str">
        <f t="shared" ref="M6:M11" si="0">IF($B$2=B6,(IF($C$2&lt;=50,D6,IF(AND($C$2&gt;50,$C$2&lt;=100),E6,IF($C$2&gt;100,F6,0)))+IF(IFERROR(FIND("木制品",$D$2)-1,"")&gt;1,0,H6)+IF(IFERROR(FIND("纺织品",$D$2)-1,"")&gt;1,0,I6)+IF(IFERROR(FIND("带电",$D$2)-1,"")&gt;1,0,J6)+IF(IFERROR(FIND("带磁",$D$2)-1,"")&gt;1,0,J6)+IF(IFERROR(FIND("眼镜",$D$2)-1,"")&gt;1,0,K6)+IF(IFERROR(FIND("手表",$D$2)-1,"")&gt;1,0,L6))*IF($C$2&lt;20,20,$C$2),"不运往此国家")</f>
        <v>不运往此国家</v>
      </c>
    </row>
    <row r="7" spans="2:13" x14ac:dyDescent="0.15">
      <c r="B7" s="10" t="s">
        <v>16</v>
      </c>
      <c r="C7" s="11" t="s">
        <v>25</v>
      </c>
      <c r="D7" s="11">
        <v>37</v>
      </c>
      <c r="E7" s="11">
        <v>34</v>
      </c>
      <c r="F7" s="11">
        <v>31</v>
      </c>
      <c r="G7" s="11" t="s">
        <v>17</v>
      </c>
      <c r="H7" s="11"/>
      <c r="I7" s="11">
        <v>2</v>
      </c>
      <c r="J7" s="11">
        <v>2</v>
      </c>
      <c r="K7" s="11">
        <v>2</v>
      </c>
      <c r="L7" s="11">
        <v>2</v>
      </c>
      <c r="M7" s="13" t="str">
        <f t="shared" si="0"/>
        <v>不运往此国家</v>
      </c>
    </row>
    <row r="8" spans="2:13" x14ac:dyDescent="0.15">
      <c r="B8" s="10" t="s">
        <v>16</v>
      </c>
      <c r="C8" s="11" t="s">
        <v>26</v>
      </c>
      <c r="D8" s="11">
        <v>33</v>
      </c>
      <c r="E8" s="11">
        <v>33</v>
      </c>
      <c r="F8" s="11">
        <v>33</v>
      </c>
      <c r="G8" s="11">
        <v>12</v>
      </c>
      <c r="H8" s="11">
        <v>2</v>
      </c>
      <c r="I8" s="11">
        <v>2</v>
      </c>
      <c r="J8" s="11"/>
      <c r="K8" s="11"/>
      <c r="L8" s="11"/>
      <c r="M8" s="13" t="str">
        <f t="shared" si="0"/>
        <v>不运往此国家</v>
      </c>
    </row>
    <row r="9" spans="2:13" x14ac:dyDescent="0.15">
      <c r="B9" s="10" t="s">
        <v>16</v>
      </c>
      <c r="C9" s="11" t="s">
        <v>27</v>
      </c>
      <c r="D9" s="11">
        <v>33</v>
      </c>
      <c r="E9" s="11">
        <v>33</v>
      </c>
      <c r="F9" s="11">
        <v>33</v>
      </c>
      <c r="G9" s="11">
        <v>12</v>
      </c>
      <c r="H9" s="11">
        <v>2</v>
      </c>
      <c r="I9" s="11">
        <v>2</v>
      </c>
      <c r="J9" s="11">
        <v>1</v>
      </c>
      <c r="K9" s="11">
        <v>1</v>
      </c>
      <c r="L9" s="11">
        <v>1</v>
      </c>
      <c r="M9" s="13" t="str">
        <f t="shared" si="0"/>
        <v>不运往此国家</v>
      </c>
    </row>
    <row r="10" spans="2:13" x14ac:dyDescent="0.15">
      <c r="B10" s="10" t="s">
        <v>16</v>
      </c>
      <c r="C10" s="11" t="s">
        <v>28</v>
      </c>
      <c r="D10" s="11">
        <v>35</v>
      </c>
      <c r="E10" s="11">
        <v>34</v>
      </c>
      <c r="F10" s="11">
        <v>34</v>
      </c>
      <c r="G10" s="11">
        <v>10</v>
      </c>
      <c r="H10" s="11">
        <v>2</v>
      </c>
      <c r="I10" s="11">
        <v>2</v>
      </c>
      <c r="J10" s="11"/>
      <c r="K10" s="11"/>
      <c r="L10" s="11">
        <v>2</v>
      </c>
      <c r="M10" s="13" t="str">
        <f t="shared" si="0"/>
        <v>不运往此国家</v>
      </c>
    </row>
    <row r="11" spans="2:13" x14ac:dyDescent="0.15">
      <c r="B11" s="10" t="s">
        <v>16</v>
      </c>
      <c r="C11" s="11" t="s">
        <v>29</v>
      </c>
      <c r="D11" s="11">
        <v>35</v>
      </c>
      <c r="E11" s="11">
        <v>34</v>
      </c>
      <c r="F11" s="11">
        <v>34</v>
      </c>
      <c r="G11" s="11">
        <v>10</v>
      </c>
      <c r="H11" s="11">
        <v>2</v>
      </c>
      <c r="I11" s="11">
        <v>2</v>
      </c>
      <c r="J11" s="11">
        <v>1</v>
      </c>
      <c r="K11" s="11"/>
      <c r="L11" s="11">
        <v>2</v>
      </c>
      <c r="M11" s="13" t="str">
        <f t="shared" si="0"/>
        <v>不运往此国家</v>
      </c>
    </row>
    <row r="12" spans="2:13" x14ac:dyDescent="0.15">
      <c r="B12" s="10" t="s">
        <v>5</v>
      </c>
      <c r="C12" s="11" t="s">
        <v>23</v>
      </c>
      <c r="D12" s="11">
        <v>31</v>
      </c>
      <c r="E12" s="11">
        <v>31</v>
      </c>
      <c r="F12" s="11">
        <v>30</v>
      </c>
      <c r="G12" s="11">
        <v>10</v>
      </c>
      <c r="H12" s="11">
        <v>1</v>
      </c>
      <c r="I12" s="11"/>
      <c r="J12" s="11"/>
      <c r="K12" s="11"/>
      <c r="L12" s="11"/>
      <c r="M12" s="13" t="str">
        <f>IF($B$2=B12,(IF($C$2&lt;=50,D12,IF(AND($C$2&gt;50,$C$2&lt;=100),E12,IF($C$2&gt;100,F12,0)))+IF(IFERROR(FIND("木制品",$D$2)-1,"")&gt;1,0,H12)+IF(IFERROR(FIND("纺织品",$D$2)-1,"")&gt;1,0,I12)+IF(IFERROR(FIND("带电",$D$2)-1,"")&gt;1,0,J12)+IF(IFERROR(FIND("带磁",$D$2)-1,"")&gt;1,0,J12)+IF(IFERROR(FIND("眼镜",$D$2)-1,"")&gt;1,0,K12)+IF(IFERROR(FIND("手表",$D$2)-1,"")&gt;1,0,L12))*IF($C$2&lt;20,20,$C$2),"不运往此国家")</f>
        <v>不运往此国家</v>
      </c>
    </row>
    <row r="13" spans="2:13" x14ac:dyDescent="0.15">
      <c r="B13" s="10" t="s">
        <v>5</v>
      </c>
      <c r="C13" s="11" t="s">
        <v>24</v>
      </c>
      <c r="D13" s="11">
        <v>28</v>
      </c>
      <c r="E13" s="11">
        <v>28</v>
      </c>
      <c r="F13" s="11">
        <v>27</v>
      </c>
      <c r="G13" s="11">
        <v>12</v>
      </c>
      <c r="H13" s="11">
        <v>2</v>
      </c>
      <c r="I13" s="11"/>
      <c r="J13" s="11"/>
      <c r="K13" s="11"/>
      <c r="L13" s="11"/>
      <c r="M13" s="13" t="str">
        <f t="shared" ref="M13:M22" si="1">IF($B$2=B13,(IF($C$2&lt;=50,D13,IF(AND($C$2&gt;50,$C$2&lt;=100),E13,IF($C$2&gt;100,F13,0)))+IF(IFERROR(FIND("木制品",$D$2)-1,"")&gt;1,0,H13)+IF(IFERROR(FIND("纺织品",$D$2)-1,"")&gt;1,0,I13)+IF(IFERROR(FIND("带电",$D$2)-1,"")&gt;1,0,J13)+IF(IFERROR(FIND("带磁",$D$2)-1,"")&gt;1,0,J13)+IF(IFERROR(FIND("眼镜",$D$2)-1,"")&gt;1,0,K13)+IF(IFERROR(FIND("手表",$D$2)-1,"")&gt;1,0,L13))*IF($C$2&lt;20,20,$C$2),"不运往此国家")</f>
        <v>不运往此国家</v>
      </c>
    </row>
    <row r="14" spans="2:13" x14ac:dyDescent="0.15">
      <c r="B14" s="10" t="s">
        <v>5</v>
      </c>
      <c r="C14" s="11" t="s">
        <v>25</v>
      </c>
      <c r="D14" s="11">
        <v>38</v>
      </c>
      <c r="E14" s="11">
        <v>35</v>
      </c>
      <c r="F14" s="11">
        <v>32</v>
      </c>
      <c r="G14" s="11">
        <v>10</v>
      </c>
      <c r="H14" s="11"/>
      <c r="I14" s="11">
        <v>2</v>
      </c>
      <c r="J14" s="11">
        <v>2</v>
      </c>
      <c r="K14" s="11">
        <v>2</v>
      </c>
      <c r="L14" s="11">
        <v>2</v>
      </c>
      <c r="M14" s="13" t="str">
        <f t="shared" si="1"/>
        <v>不运往此国家</v>
      </c>
    </row>
    <row r="15" spans="2:13" x14ac:dyDescent="0.15">
      <c r="B15" s="10" t="s">
        <v>5</v>
      </c>
      <c r="C15" s="11" t="s">
        <v>26</v>
      </c>
      <c r="D15" s="11">
        <v>33</v>
      </c>
      <c r="E15" s="11">
        <v>33</v>
      </c>
      <c r="F15" s="11">
        <v>33</v>
      </c>
      <c r="G15" s="11">
        <v>10</v>
      </c>
      <c r="H15" s="11">
        <v>2</v>
      </c>
      <c r="I15" s="11">
        <v>2</v>
      </c>
      <c r="J15" s="11"/>
      <c r="K15" s="11"/>
      <c r="L15" s="11"/>
      <c r="M15" s="13" t="str">
        <f t="shared" si="1"/>
        <v>不运往此国家</v>
      </c>
    </row>
    <row r="16" spans="2:13" x14ac:dyDescent="0.15">
      <c r="B16" s="10" t="s">
        <v>5</v>
      </c>
      <c r="C16" s="11" t="s">
        <v>27</v>
      </c>
      <c r="D16" s="11">
        <v>33</v>
      </c>
      <c r="E16" s="11">
        <v>33</v>
      </c>
      <c r="F16" s="11">
        <v>33</v>
      </c>
      <c r="G16" s="11">
        <v>10</v>
      </c>
      <c r="H16" s="11">
        <v>2</v>
      </c>
      <c r="I16" s="11">
        <v>2</v>
      </c>
      <c r="J16" s="11">
        <v>1</v>
      </c>
      <c r="K16" s="11"/>
      <c r="L16" s="11"/>
      <c r="M16" s="13" t="str">
        <f t="shared" si="1"/>
        <v>不运往此国家</v>
      </c>
    </row>
    <row r="17" spans="2:13" x14ac:dyDescent="0.15">
      <c r="B17" s="10" t="s">
        <v>5</v>
      </c>
      <c r="C17" s="11" t="s">
        <v>28</v>
      </c>
      <c r="D17" s="11">
        <v>36</v>
      </c>
      <c r="E17" s="11">
        <v>34</v>
      </c>
      <c r="F17" s="11">
        <v>33</v>
      </c>
      <c r="G17" s="11">
        <v>10</v>
      </c>
      <c r="H17" s="11">
        <v>2</v>
      </c>
      <c r="I17" s="11">
        <v>2</v>
      </c>
      <c r="J17" s="11"/>
      <c r="K17" s="11"/>
      <c r="L17" s="11">
        <v>2</v>
      </c>
      <c r="M17" s="13" t="str">
        <f t="shared" si="1"/>
        <v>不运往此国家</v>
      </c>
    </row>
    <row r="18" spans="2:13" x14ac:dyDescent="0.15">
      <c r="B18" s="10" t="s">
        <v>5</v>
      </c>
      <c r="C18" s="11" t="s">
        <v>29</v>
      </c>
      <c r="D18" s="11">
        <v>36</v>
      </c>
      <c r="E18" s="11">
        <v>34</v>
      </c>
      <c r="F18" s="11">
        <v>33</v>
      </c>
      <c r="G18" s="11">
        <v>10</v>
      </c>
      <c r="H18" s="11">
        <v>2</v>
      </c>
      <c r="I18" s="11">
        <v>2</v>
      </c>
      <c r="J18" s="11">
        <v>1</v>
      </c>
      <c r="K18" s="11"/>
      <c r="L18" s="11">
        <v>2</v>
      </c>
      <c r="M18" s="13" t="str">
        <f t="shared" si="1"/>
        <v>不运往此国家</v>
      </c>
    </row>
    <row r="19" spans="2:13" x14ac:dyDescent="0.15">
      <c r="B19" s="10" t="s">
        <v>5</v>
      </c>
      <c r="C19" s="11" t="s">
        <v>30</v>
      </c>
      <c r="D19" s="11">
        <v>33</v>
      </c>
      <c r="E19" s="11">
        <v>33</v>
      </c>
      <c r="F19" s="11">
        <v>33</v>
      </c>
      <c r="G19" s="11">
        <v>10</v>
      </c>
      <c r="H19" s="11">
        <v>2</v>
      </c>
      <c r="I19" s="11">
        <v>2</v>
      </c>
      <c r="J19" s="11"/>
      <c r="K19" s="11"/>
      <c r="L19" s="11">
        <v>2</v>
      </c>
      <c r="M19" s="13" t="str">
        <f t="shared" si="1"/>
        <v>不运往此国家</v>
      </c>
    </row>
    <row r="20" spans="2:13" x14ac:dyDescent="0.15">
      <c r="B20" s="10" t="s">
        <v>5</v>
      </c>
      <c r="C20" s="11" t="s">
        <v>31</v>
      </c>
      <c r="D20" s="11">
        <v>36</v>
      </c>
      <c r="E20" s="11">
        <v>36</v>
      </c>
      <c r="F20" s="11">
        <v>36</v>
      </c>
      <c r="G20" s="11">
        <v>10</v>
      </c>
      <c r="H20" s="11">
        <v>2</v>
      </c>
      <c r="I20" s="11">
        <v>2</v>
      </c>
      <c r="J20" s="11"/>
      <c r="K20" s="11"/>
      <c r="L20" s="11">
        <v>2</v>
      </c>
      <c r="M20" s="13" t="str">
        <f t="shared" si="1"/>
        <v>不运往此国家</v>
      </c>
    </row>
    <row r="21" spans="2:13" x14ac:dyDescent="0.15">
      <c r="B21" s="10" t="s">
        <v>18</v>
      </c>
      <c r="C21" s="11" t="s">
        <v>32</v>
      </c>
      <c r="D21" s="11">
        <v>31</v>
      </c>
      <c r="E21" s="11">
        <v>31</v>
      </c>
      <c r="F21" s="11">
        <v>30</v>
      </c>
      <c r="G21" s="11">
        <v>10</v>
      </c>
      <c r="H21" s="11">
        <v>1</v>
      </c>
      <c r="I21" s="11"/>
      <c r="J21" s="11"/>
      <c r="K21" s="11"/>
      <c r="L21" s="11"/>
      <c r="M21" s="13" t="str">
        <f t="shared" si="1"/>
        <v>不运往此国家</v>
      </c>
    </row>
    <row r="22" spans="2:13" x14ac:dyDescent="0.15">
      <c r="B22" s="10" t="s">
        <v>18</v>
      </c>
      <c r="C22" s="11" t="s">
        <v>24</v>
      </c>
      <c r="D22" s="11">
        <v>28</v>
      </c>
      <c r="E22" s="11">
        <v>28</v>
      </c>
      <c r="F22" s="11">
        <v>27</v>
      </c>
      <c r="G22" s="11">
        <v>12</v>
      </c>
      <c r="H22" s="11">
        <v>2</v>
      </c>
      <c r="I22" s="11"/>
      <c r="J22" s="11"/>
      <c r="K22" s="11"/>
      <c r="L22" s="11"/>
      <c r="M22" s="13" t="str">
        <f t="shared" si="1"/>
        <v>不运往此国家</v>
      </c>
    </row>
    <row r="23" spans="2:13" x14ac:dyDescent="0.15">
      <c r="B23" s="10" t="s">
        <v>18</v>
      </c>
      <c r="C23" s="11" t="s">
        <v>25</v>
      </c>
      <c r="D23" s="11">
        <v>33</v>
      </c>
      <c r="E23" s="11">
        <v>33</v>
      </c>
      <c r="F23" s="11">
        <v>33</v>
      </c>
      <c r="G23" s="11">
        <v>10</v>
      </c>
      <c r="H23" s="11">
        <v>2</v>
      </c>
      <c r="I23" s="11">
        <v>2</v>
      </c>
      <c r="J23" s="11"/>
      <c r="K23" s="11"/>
      <c r="L23" s="11"/>
      <c r="M23" s="13" t="str">
        <f t="shared" ref="M23:M28" si="2">IF($B$2=B23,(IF($C$2&lt;=50,D23,IF(AND($C$2&gt;50,$C$2&lt;=100),E23,IF($C$2&gt;100,F23,0)))+IF(IFERROR(FIND("木制品",$D$2)-1,"")&gt;1,0,H23)+IF(IFERROR(FIND("纺织品",$D$2)-1,"")&gt;1,0,I23)+IF(IFERROR(FIND("带电",$D$2)-1,"")&gt;1,0,J23)+IF(IFERROR(FIND("带磁",$D$2)-1,"")&gt;1,0,J23)+IF(IFERROR(FIND("眼镜",$D$2)-1,"")&gt;1,0,K23)+IF(IFERROR(FIND("手表",$D$2)-1,"")&gt;1,0,L23))*IF($C$2&lt;20,20,$C$2),"不运往此国家")</f>
        <v>不运往此国家</v>
      </c>
    </row>
    <row r="24" spans="2:13" x14ac:dyDescent="0.15">
      <c r="B24" s="10" t="s">
        <v>18</v>
      </c>
      <c r="C24" s="11" t="s">
        <v>26</v>
      </c>
      <c r="D24" s="11">
        <v>33</v>
      </c>
      <c r="E24" s="11">
        <v>33</v>
      </c>
      <c r="F24" s="11">
        <v>33</v>
      </c>
      <c r="G24" s="11">
        <v>10</v>
      </c>
      <c r="H24" s="11">
        <v>2</v>
      </c>
      <c r="I24" s="11">
        <v>2</v>
      </c>
      <c r="J24" s="11">
        <v>1</v>
      </c>
      <c r="K24" s="11"/>
      <c r="L24" s="11"/>
      <c r="M24" s="13" t="str">
        <f t="shared" si="2"/>
        <v>不运往此国家</v>
      </c>
    </row>
    <row r="25" spans="2:13" x14ac:dyDescent="0.15">
      <c r="B25" s="10" t="s">
        <v>18</v>
      </c>
      <c r="C25" s="11" t="s">
        <v>27</v>
      </c>
      <c r="D25" s="11">
        <v>35</v>
      </c>
      <c r="E25" s="11">
        <v>34</v>
      </c>
      <c r="F25" s="11">
        <v>34</v>
      </c>
      <c r="G25" s="11">
        <v>10</v>
      </c>
      <c r="H25" s="11">
        <v>2</v>
      </c>
      <c r="I25" s="11">
        <v>2</v>
      </c>
      <c r="J25" s="11"/>
      <c r="K25" s="11"/>
      <c r="L25" s="11">
        <v>2</v>
      </c>
      <c r="M25" s="13" t="str">
        <f t="shared" si="2"/>
        <v>不运往此国家</v>
      </c>
    </row>
    <row r="26" spans="2:13" x14ac:dyDescent="0.15">
      <c r="B26" s="10" t="s">
        <v>18</v>
      </c>
      <c r="C26" s="11" t="s">
        <v>28</v>
      </c>
      <c r="D26" s="11">
        <v>35</v>
      </c>
      <c r="E26" s="11">
        <v>34</v>
      </c>
      <c r="F26" s="11">
        <v>34</v>
      </c>
      <c r="G26" s="11">
        <v>10</v>
      </c>
      <c r="H26" s="11">
        <v>2</v>
      </c>
      <c r="I26" s="11">
        <v>2</v>
      </c>
      <c r="J26" s="11">
        <v>1</v>
      </c>
      <c r="K26" s="11"/>
      <c r="L26" s="11">
        <v>2</v>
      </c>
      <c r="M26" s="13" t="str">
        <f t="shared" si="2"/>
        <v>不运往此国家</v>
      </c>
    </row>
    <row r="27" spans="2:13" x14ac:dyDescent="0.15">
      <c r="B27" s="10" t="s">
        <v>18</v>
      </c>
      <c r="C27" s="11" t="s">
        <v>29</v>
      </c>
      <c r="D27" s="11">
        <v>35</v>
      </c>
      <c r="E27" s="11">
        <v>35</v>
      </c>
      <c r="F27" s="11">
        <v>35</v>
      </c>
      <c r="G27" s="11">
        <v>10</v>
      </c>
      <c r="H27" s="11">
        <v>2</v>
      </c>
      <c r="I27" s="11">
        <v>2</v>
      </c>
      <c r="J27" s="11"/>
      <c r="K27" s="11"/>
      <c r="L27" s="11">
        <v>2</v>
      </c>
      <c r="M27" s="13" t="str">
        <f t="shared" si="2"/>
        <v>不运往此国家</v>
      </c>
    </row>
    <row r="28" spans="2:13" x14ac:dyDescent="0.15">
      <c r="B28" s="10" t="s">
        <v>18</v>
      </c>
      <c r="C28" s="11" t="s">
        <v>30</v>
      </c>
      <c r="D28" s="11">
        <v>38</v>
      </c>
      <c r="E28" s="11">
        <v>38</v>
      </c>
      <c r="F28" s="11">
        <v>38</v>
      </c>
      <c r="G28" s="11">
        <v>10</v>
      </c>
      <c r="H28" s="11">
        <v>2</v>
      </c>
      <c r="I28" s="11">
        <v>2</v>
      </c>
      <c r="J28" s="11"/>
      <c r="K28" s="11"/>
      <c r="L28" s="11">
        <v>2</v>
      </c>
      <c r="M28" s="13" t="str">
        <f t="shared" si="2"/>
        <v>不运往此国家</v>
      </c>
    </row>
    <row r="29" spans="2:13" x14ac:dyDescent="0.15">
      <c r="B29" s="10" t="s">
        <v>19</v>
      </c>
      <c r="C29" s="11" t="s">
        <v>23</v>
      </c>
      <c r="D29" s="11">
        <v>29</v>
      </c>
      <c r="E29" s="11">
        <v>29</v>
      </c>
      <c r="F29" s="11">
        <v>38</v>
      </c>
      <c r="G29" s="11">
        <v>13</v>
      </c>
      <c r="H29" s="11">
        <v>2</v>
      </c>
      <c r="I29" s="11"/>
      <c r="J29" s="11"/>
      <c r="K29" s="11"/>
      <c r="L29" s="11">
        <v>2</v>
      </c>
      <c r="M29" s="13">
        <f t="shared" ref="M29:M40" si="3">IF($B$2=B29,(IF($C$2&lt;=50,D29,IF(AND($C$2&gt;50,$C$2&lt;=100),E29,IF($C$2&gt;100,F29,0)))+IF(IFERROR(FIND("木制品",$D$2)-1,"")&gt;1,0,H29)+IF(IFERROR(FIND("纺织品",$D$2)-1,"")&gt;1,0,I29)+IF(IFERROR(FIND("带电",$D$2)-1,"")&gt;1,0,J29)+IF(IFERROR(FIND("带磁",$D$2)-1,"")&gt;1,0,J29)+IF(IFERROR(FIND("眼镜",$D$2)-1,"")&gt;1,0,K29)+IF(IFERROR(FIND("手表",$D$2)-1,"")&gt;1,0,L29))*IF($C$2&lt;20,20,$C$2),"不运往此国家")</f>
        <v>1450</v>
      </c>
    </row>
    <row r="30" spans="2:13" x14ac:dyDescent="0.15">
      <c r="B30" s="10" t="s">
        <v>19</v>
      </c>
      <c r="C30" s="11" t="s">
        <v>24</v>
      </c>
      <c r="D30" s="11">
        <v>33</v>
      </c>
      <c r="E30" s="11">
        <v>33</v>
      </c>
      <c r="F30" s="11">
        <v>33</v>
      </c>
      <c r="G30" s="11">
        <v>12</v>
      </c>
      <c r="H30" s="11">
        <v>2</v>
      </c>
      <c r="I30" s="11">
        <v>2</v>
      </c>
      <c r="J30" s="11"/>
      <c r="K30" s="11"/>
      <c r="L30" s="11">
        <v>2</v>
      </c>
      <c r="M30" s="13">
        <f t="shared" si="3"/>
        <v>1650</v>
      </c>
    </row>
    <row r="31" spans="2:13" x14ac:dyDescent="0.15">
      <c r="B31" s="10" t="s">
        <v>19</v>
      </c>
      <c r="C31" s="11" t="s">
        <v>25</v>
      </c>
      <c r="D31" s="11">
        <v>33</v>
      </c>
      <c r="E31" s="11">
        <v>33</v>
      </c>
      <c r="F31" s="11">
        <v>33</v>
      </c>
      <c r="G31" s="11">
        <v>12</v>
      </c>
      <c r="H31" s="11">
        <v>2</v>
      </c>
      <c r="I31" s="11">
        <v>2</v>
      </c>
      <c r="J31" s="11">
        <v>1</v>
      </c>
      <c r="K31" s="11"/>
      <c r="L31" s="11">
        <v>2</v>
      </c>
      <c r="M31" s="13">
        <f t="shared" si="3"/>
        <v>1650</v>
      </c>
    </row>
    <row r="32" spans="2:13" x14ac:dyDescent="0.15">
      <c r="B32" s="10" t="s">
        <v>19</v>
      </c>
      <c r="C32" s="11" t="s">
        <v>26</v>
      </c>
      <c r="D32" s="11">
        <v>38</v>
      </c>
      <c r="E32" s="11">
        <v>36</v>
      </c>
      <c r="F32" s="11">
        <v>35</v>
      </c>
      <c r="G32" s="11">
        <v>13</v>
      </c>
      <c r="H32" s="11">
        <v>2</v>
      </c>
      <c r="I32" s="11">
        <v>2</v>
      </c>
      <c r="J32" s="11"/>
      <c r="K32" s="11"/>
      <c r="L32" s="11">
        <v>2</v>
      </c>
      <c r="M32" s="13">
        <f t="shared" si="3"/>
        <v>1900</v>
      </c>
    </row>
    <row r="33" spans="2:13" x14ac:dyDescent="0.15">
      <c r="B33" s="10" t="s">
        <v>19</v>
      </c>
      <c r="C33" s="11" t="s">
        <v>27</v>
      </c>
      <c r="D33" s="11">
        <v>38</v>
      </c>
      <c r="E33" s="11">
        <v>36</v>
      </c>
      <c r="F33" s="11">
        <v>35</v>
      </c>
      <c r="G33" s="11">
        <v>13</v>
      </c>
      <c r="H33" s="11">
        <v>2</v>
      </c>
      <c r="I33" s="11">
        <v>2</v>
      </c>
      <c r="J33" s="11">
        <v>1</v>
      </c>
      <c r="K33" s="11">
        <v>2</v>
      </c>
      <c r="L33" s="11">
        <v>2</v>
      </c>
      <c r="M33" s="13">
        <f t="shared" si="3"/>
        <v>2000</v>
      </c>
    </row>
    <row r="34" spans="2:13" x14ac:dyDescent="0.15">
      <c r="B34" s="10" t="s">
        <v>20</v>
      </c>
      <c r="C34" s="11" t="s">
        <v>23</v>
      </c>
      <c r="D34" s="11">
        <v>29</v>
      </c>
      <c r="E34" s="11">
        <v>29</v>
      </c>
      <c r="F34" s="11">
        <v>38</v>
      </c>
      <c r="G34" s="11">
        <v>13</v>
      </c>
      <c r="H34" s="11">
        <v>2</v>
      </c>
      <c r="I34" s="11"/>
      <c r="J34" s="11"/>
      <c r="K34" s="11"/>
      <c r="L34" s="11">
        <v>2</v>
      </c>
      <c r="M34" s="13" t="str">
        <f t="shared" si="3"/>
        <v>不运往此国家</v>
      </c>
    </row>
    <row r="35" spans="2:13" x14ac:dyDescent="0.15">
      <c r="B35" s="10" t="s">
        <v>20</v>
      </c>
      <c r="C35" s="11" t="s">
        <v>24</v>
      </c>
      <c r="D35" s="11">
        <v>33</v>
      </c>
      <c r="E35" s="11">
        <v>33</v>
      </c>
      <c r="F35" s="11">
        <v>33</v>
      </c>
      <c r="G35" s="11">
        <v>12</v>
      </c>
      <c r="H35" s="11">
        <v>2</v>
      </c>
      <c r="I35" s="11">
        <v>2</v>
      </c>
      <c r="J35" s="11"/>
      <c r="K35" s="11"/>
      <c r="L35" s="11">
        <v>2</v>
      </c>
      <c r="M35" s="13" t="str">
        <f t="shared" si="3"/>
        <v>不运往此国家</v>
      </c>
    </row>
    <row r="36" spans="2:13" x14ac:dyDescent="0.15">
      <c r="B36" s="10" t="s">
        <v>20</v>
      </c>
      <c r="C36" s="11" t="s">
        <v>25</v>
      </c>
      <c r="D36" s="11">
        <v>33</v>
      </c>
      <c r="E36" s="11">
        <v>33</v>
      </c>
      <c r="F36" s="11">
        <v>33</v>
      </c>
      <c r="G36" s="11">
        <v>12</v>
      </c>
      <c r="H36" s="11">
        <v>2</v>
      </c>
      <c r="I36" s="11">
        <v>2</v>
      </c>
      <c r="J36" s="11">
        <v>1</v>
      </c>
      <c r="K36" s="11"/>
      <c r="L36" s="11">
        <v>2</v>
      </c>
      <c r="M36" s="13" t="str">
        <f t="shared" si="3"/>
        <v>不运往此国家</v>
      </c>
    </row>
    <row r="37" spans="2:13" x14ac:dyDescent="0.15">
      <c r="B37" s="10" t="s">
        <v>20</v>
      </c>
      <c r="C37" s="11" t="s">
        <v>26</v>
      </c>
      <c r="D37" s="11">
        <v>38</v>
      </c>
      <c r="E37" s="11">
        <v>36</v>
      </c>
      <c r="F37" s="11">
        <v>35</v>
      </c>
      <c r="G37" s="11">
        <v>13</v>
      </c>
      <c r="H37" s="11">
        <v>2</v>
      </c>
      <c r="I37" s="11">
        <v>2</v>
      </c>
      <c r="J37" s="11"/>
      <c r="K37" s="11"/>
      <c r="L37" s="11">
        <v>2</v>
      </c>
      <c r="M37" s="13" t="str">
        <f t="shared" si="3"/>
        <v>不运往此国家</v>
      </c>
    </row>
    <row r="38" spans="2:13" ht="17.25" thickBot="1" x14ac:dyDescent="0.2">
      <c r="B38" s="10" t="s">
        <v>20</v>
      </c>
      <c r="C38" s="11" t="s">
        <v>27</v>
      </c>
      <c r="D38" s="11">
        <v>38</v>
      </c>
      <c r="E38" s="11">
        <v>36</v>
      </c>
      <c r="F38" s="11">
        <v>35</v>
      </c>
      <c r="G38" s="11">
        <v>13</v>
      </c>
      <c r="H38" s="11">
        <v>2</v>
      </c>
      <c r="I38" s="11">
        <v>2</v>
      </c>
      <c r="J38" s="11">
        <v>1</v>
      </c>
      <c r="K38" s="11">
        <v>2</v>
      </c>
      <c r="L38" s="11">
        <v>2</v>
      </c>
      <c r="M38" s="13" t="str">
        <f t="shared" si="3"/>
        <v>不运往此国家</v>
      </c>
    </row>
    <row r="39" spans="2:13" ht="17.25" thickBot="1" x14ac:dyDescent="0.2">
      <c r="B39" s="10" t="s">
        <v>21</v>
      </c>
      <c r="C39" s="11" t="s">
        <v>23</v>
      </c>
      <c r="D39" s="11">
        <v>33</v>
      </c>
      <c r="E39" s="11">
        <v>32</v>
      </c>
      <c r="F39" s="11">
        <v>31</v>
      </c>
      <c r="G39" s="11">
        <v>5</v>
      </c>
      <c r="H39" s="11"/>
      <c r="I39" s="11"/>
      <c r="J39" s="11"/>
      <c r="K39" s="11"/>
      <c r="L39" s="11"/>
      <c r="M39" s="13" t="str">
        <f t="shared" si="3"/>
        <v>不运往此国家</v>
      </c>
    </row>
    <row r="40" spans="2:13" ht="17.25" thickBot="1" x14ac:dyDescent="0.2">
      <c r="B40" s="10" t="s">
        <v>21</v>
      </c>
      <c r="C40" s="11" t="s">
        <v>24</v>
      </c>
      <c r="D40" s="11">
        <v>28</v>
      </c>
      <c r="E40" s="11">
        <v>27</v>
      </c>
      <c r="F40" s="11">
        <v>26</v>
      </c>
      <c r="G40" s="11">
        <v>10</v>
      </c>
      <c r="H40" s="11">
        <v>2</v>
      </c>
      <c r="I40" s="11">
        <v>2</v>
      </c>
      <c r="J40" s="11"/>
      <c r="K40" s="11">
        <v>2</v>
      </c>
      <c r="L40" s="11"/>
      <c r="M40" s="13" t="str">
        <f t="shared" si="3"/>
        <v>不运往此国家</v>
      </c>
    </row>
    <row r="41" spans="2:13" ht="17.25" thickBot="1" x14ac:dyDescent="0.2">
      <c r="B41" s="10" t="s">
        <v>21</v>
      </c>
      <c r="C41" s="11" t="s">
        <v>25</v>
      </c>
      <c r="D41" s="11">
        <v>28.5</v>
      </c>
      <c r="E41" s="11">
        <v>27.5</v>
      </c>
      <c r="F41" s="11">
        <v>26.5</v>
      </c>
      <c r="G41" s="11">
        <v>10</v>
      </c>
      <c r="H41" s="11">
        <v>2</v>
      </c>
      <c r="I41" s="11">
        <v>2</v>
      </c>
      <c r="J41" s="11"/>
      <c r="K41" s="11"/>
      <c r="L41" s="11"/>
      <c r="M41" s="13" t="str">
        <f t="shared" ref="M41:M46" si="4">IF($B$2=B41,(IF($C$2&lt;=50,D41,IF(AND($C$2&gt;50,$C$2&lt;=100),E41,IF($C$2&gt;100,F41,0)))+IF(IFERROR(FIND("木制品",$D$2)-1,"")&gt;1,0,H41)+IF(IFERROR(FIND("纺织品",$D$2)-1,"")&gt;1,0,I41)+IF(IFERROR(FIND("带电",$D$2)-1,"")&gt;1,0,J41)+IF(IFERROR(FIND("带磁",$D$2)-1,"")&gt;1,0,J41)+IF(IFERROR(FIND("眼镜",$D$2)-1,"")&gt;1,0,K41)+IF(IFERROR(FIND("手表",$D$2)-1,"")&gt;1,0,L41))*IF($C$2&lt;20,20,$C$2),"不运往此国家")</f>
        <v>不运往此国家</v>
      </c>
    </row>
    <row r="42" spans="2:13" x14ac:dyDescent="0.15">
      <c r="B42" s="10" t="s">
        <v>21</v>
      </c>
      <c r="C42" s="11" t="s">
        <v>26</v>
      </c>
      <c r="D42" s="11">
        <v>38</v>
      </c>
      <c r="E42" s="11">
        <v>38</v>
      </c>
      <c r="F42" s="11">
        <v>38</v>
      </c>
      <c r="G42" s="11">
        <v>10</v>
      </c>
      <c r="H42" s="11">
        <v>2</v>
      </c>
      <c r="I42" s="11">
        <v>2</v>
      </c>
      <c r="J42" s="11"/>
      <c r="K42" s="11"/>
      <c r="L42" s="11">
        <v>2</v>
      </c>
      <c r="M42" s="13" t="str">
        <f t="shared" si="4"/>
        <v>不运往此国家</v>
      </c>
    </row>
    <row r="43" spans="2:13" x14ac:dyDescent="0.15">
      <c r="B43" s="10" t="s">
        <v>21</v>
      </c>
      <c r="C43" s="11" t="s">
        <v>27</v>
      </c>
      <c r="D43" s="11">
        <v>38</v>
      </c>
      <c r="E43" s="11">
        <v>38</v>
      </c>
      <c r="F43" s="11">
        <v>38</v>
      </c>
      <c r="G43" s="11">
        <v>10</v>
      </c>
      <c r="H43" s="11">
        <v>2</v>
      </c>
      <c r="I43" s="11">
        <v>2</v>
      </c>
      <c r="J43" s="11"/>
      <c r="K43" s="11"/>
      <c r="L43" s="11">
        <v>2</v>
      </c>
      <c r="M43" s="13" t="str">
        <f t="shared" si="4"/>
        <v>不运往此国家</v>
      </c>
    </row>
    <row r="44" spans="2:13" ht="17.25" thickBot="1" x14ac:dyDescent="0.2">
      <c r="B44" s="10" t="s">
        <v>21</v>
      </c>
      <c r="C44" s="11" t="s">
        <v>28</v>
      </c>
      <c r="D44" s="11">
        <v>38</v>
      </c>
      <c r="E44" s="11">
        <v>38</v>
      </c>
      <c r="F44" s="11">
        <v>38</v>
      </c>
      <c r="G44" s="11">
        <v>10</v>
      </c>
      <c r="H44" s="11">
        <v>2</v>
      </c>
      <c r="I44" s="11">
        <v>2</v>
      </c>
      <c r="J44" s="11"/>
      <c r="K44" s="11"/>
      <c r="L44" s="11">
        <v>2</v>
      </c>
      <c r="M44" s="13" t="str">
        <f t="shared" si="4"/>
        <v>不运往此国家</v>
      </c>
    </row>
    <row r="45" spans="2:13" ht="17.25" thickBot="1" x14ac:dyDescent="0.2">
      <c r="B45" s="10" t="s">
        <v>22</v>
      </c>
      <c r="C45" s="11" t="s">
        <v>23</v>
      </c>
      <c r="D45" s="11">
        <v>38</v>
      </c>
      <c r="E45" s="11">
        <v>38</v>
      </c>
      <c r="F45" s="11">
        <v>38</v>
      </c>
      <c r="G45" s="11">
        <v>10</v>
      </c>
      <c r="H45" s="11">
        <v>2</v>
      </c>
      <c r="I45" s="11">
        <v>2</v>
      </c>
      <c r="J45" s="11"/>
      <c r="K45" s="11"/>
      <c r="L45" s="11">
        <v>2</v>
      </c>
      <c r="M45" s="13" t="str">
        <f t="shared" si="4"/>
        <v>不运往此国家</v>
      </c>
    </row>
    <row r="46" spans="2:13" ht="17.25" thickBot="1" x14ac:dyDescent="0.2">
      <c r="B46" s="10" t="s">
        <v>22</v>
      </c>
      <c r="C46" s="11" t="s">
        <v>24</v>
      </c>
      <c r="D46" s="11">
        <v>38</v>
      </c>
      <c r="E46" s="11">
        <v>38</v>
      </c>
      <c r="F46" s="11">
        <v>38</v>
      </c>
      <c r="G46" s="11">
        <v>10</v>
      </c>
      <c r="H46" s="11">
        <v>2</v>
      </c>
      <c r="I46" s="11">
        <v>2</v>
      </c>
      <c r="J46" s="11"/>
      <c r="K46" s="11"/>
      <c r="L46" s="11">
        <v>2</v>
      </c>
      <c r="M46" s="13" t="str">
        <f t="shared" si="4"/>
        <v>不运往此国家</v>
      </c>
    </row>
  </sheetData>
  <phoneticPr fontId="5" type="noConversion"/>
  <dataValidations count="2">
    <dataValidation type="list" allowBlank="1" showInputMessage="1" showErrorMessage="1" sqref="B2">
      <formula1>"英国,德国,法国,西班牙,意大利,美国,日本"</formula1>
    </dataValidation>
    <dataValidation type="list" allowBlank="1" showInputMessage="1" showErrorMessage="1" sqref="D2">
      <formula1>"木制品,纺织品,带电带磁,眼镜,手表"</formula1>
    </dataValidation>
  </dataValidations>
  <pageMargins left="0.75" right="0.75" top="1" bottom="1" header="0.51180555555555596" footer="0.51180555555555596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2018-12-25T05:42:00Z</dcterms:created>
  <dcterms:modified xsi:type="dcterms:W3CDTF">2019-02-21T08:36:15Z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