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'Sheet1'!$A$3:$K$112</definedName>
  </definedNames>
  <calcPr fullCalcOnLoad="1"/>
</workbook>
</file>

<file path=xl/sharedStrings.xml><?xml version="1.0" encoding="utf-8"?>
<sst xmlns="http://schemas.openxmlformats.org/spreadsheetml/2006/main" count="586" uniqueCount="304">
  <si>
    <t>附件1</t>
  </si>
  <si>
    <t>佛山市绿色建材试点项目清单（四批汇总）</t>
  </si>
  <si>
    <t>序号</t>
  </si>
  <si>
    <t>项目名称</t>
  </si>
  <si>
    <t>项目所在区</t>
  </si>
  <si>
    <t>建设单位</t>
  </si>
  <si>
    <t>建设单位主管部门/代建单位</t>
  </si>
  <si>
    <t>建筑类型</t>
  </si>
  <si>
    <r>
      <t>建筑面积（万m</t>
    </r>
    <r>
      <rPr>
        <vertAlign val="superscript"/>
        <sz val="11"/>
        <rFont val="黑体"/>
        <family val="3"/>
      </rPr>
      <t>2</t>
    </r>
    <r>
      <rPr>
        <sz val="11"/>
        <rFont val="黑体"/>
        <family val="3"/>
      </rPr>
      <t>）</t>
    </r>
  </si>
  <si>
    <t>投资金额   （万元）</t>
  </si>
  <si>
    <t>资金来源（财政资金、国有资金全额/参与）</t>
  </si>
  <si>
    <t>（计划）开工日期</t>
  </si>
  <si>
    <t>计划竣工日期</t>
  </si>
  <si>
    <t>国有资金参与绿色建材试点项目</t>
  </si>
  <si>
    <t>佛山市第一人民医院皮肤病门诊部综合楼项目</t>
  </si>
  <si>
    <t>禅城（23个）</t>
  </si>
  <si>
    <t>佛山市第一人民医院</t>
  </si>
  <si>
    <t>佛山市卫生健康局/市代建项目管理中心</t>
  </si>
  <si>
    <t>医疗建筑</t>
  </si>
  <si>
    <t>财政资金参与</t>
  </si>
  <si>
    <t>佛山市颐养院项目</t>
  </si>
  <si>
    <t>佛山市民政局</t>
  </si>
  <si>
    <t>市代建项目管理中心</t>
  </si>
  <si>
    <t>综合体</t>
  </si>
  <si>
    <t>财政资金</t>
  </si>
  <si>
    <t>奇槎社区体育中心及停保场项目</t>
  </si>
  <si>
    <t>禅城东部商务区投资建设有限公司</t>
  </si>
  <si>
    <t>体育馆</t>
  </si>
  <si>
    <t>2021年末</t>
  </si>
  <si>
    <t>佛山市第四中学附属学校建设工程项目</t>
  </si>
  <si>
    <t>佛山市第四中学</t>
  </si>
  <si>
    <t>禅城区教育局</t>
  </si>
  <si>
    <t>教育建筑</t>
  </si>
  <si>
    <t>2021年</t>
  </si>
  <si>
    <t>2022年</t>
  </si>
  <si>
    <t>佛山警察历史博物馆和警体训练场</t>
  </si>
  <si>
    <t>佛山市公安局</t>
  </si>
  <si>
    <t>展览馆</t>
  </si>
  <si>
    <t>\</t>
  </si>
  <si>
    <t>江海路E地块保障房项目</t>
  </si>
  <si>
    <t>佛山市禅城区住房保障中心</t>
  </si>
  <si>
    <t>佛山市禅城区代建中心</t>
  </si>
  <si>
    <t>保障性住房</t>
  </si>
  <si>
    <t>卫国东路南侧地块（市委党校）安置房建设项目</t>
  </si>
  <si>
    <t>佛山市禅城区住房城乡建设和水利局</t>
  </si>
  <si>
    <t>佛山市第九小学新校区建设工程</t>
  </si>
  <si>
    <t>佛山市第九小学</t>
  </si>
  <si>
    <t>佛山市第一中学学生宿舍扩建工程</t>
  </si>
  <si>
    <t>佛山市第一中学</t>
  </si>
  <si>
    <t>佛山市教育局/市代建项目管理中心</t>
  </si>
  <si>
    <t>佛山市诉前和解中心项目</t>
  </si>
  <si>
    <t>中共佛山市委政法委员会</t>
  </si>
  <si>
    <t>中共佛山市委/市代建项目管理中心</t>
  </si>
  <si>
    <t>2021.1.05</t>
  </si>
  <si>
    <t>2021.9.30</t>
  </si>
  <si>
    <t>佛山市禅城区人民医院总院建设项目</t>
  </si>
  <si>
    <t>佛山市禅城区人民医院</t>
  </si>
  <si>
    <t>佛山市禅城区卫生健康局</t>
  </si>
  <si>
    <t>佛山市惠景中学附属小学建设工程</t>
  </si>
  <si>
    <t>佛山市惠景中学</t>
  </si>
  <si>
    <t>佛山市禅城区教育局/佛山市禅城区代建项目中心</t>
  </si>
  <si>
    <t>暂未定</t>
  </si>
  <si>
    <t>佛山市第三中学附属三龙湾中学建设工程</t>
  </si>
  <si>
    <t>佛山市第三中学</t>
  </si>
  <si>
    <t>佛山市新社会福利院</t>
  </si>
  <si>
    <t>佛山市代建项目管理中心</t>
  </si>
  <si>
    <t>佛山市第二人民医院新院区建设项目</t>
  </si>
  <si>
    <t>佛山市第四人民医院二期（公共卫生与应急传染病大楼）工程项目</t>
  </si>
  <si>
    <t>佛山科学技术学院附属口腔医院迁建工程</t>
  </si>
  <si>
    <t>佛山科学技术学院</t>
  </si>
  <si>
    <t>佛山市实验幼儿园项目</t>
  </si>
  <si>
    <t>佛山市机关幼儿园</t>
  </si>
  <si>
    <t>佛山市中医院改扩建</t>
  </si>
  <si>
    <t>佛山市中医院</t>
  </si>
  <si>
    <t>佛山市代建项目管理中心（建投工管）</t>
  </si>
  <si>
    <t>佛山科学技术学院江湾校区西区部分旧学生宿舍和南区1、2座宿舍拆除重建工程</t>
  </si>
  <si>
    <t>佛山市强制隔离戒毒所应急综合楼工程项目</t>
  </si>
  <si>
    <t>佛山市强制隔离戒毒所</t>
  </si>
  <si>
    <t>佛山市疾病预防控制中心能力提升项目</t>
  </si>
  <si>
    <t>佛山市疾病预防控制中心</t>
  </si>
  <si>
    <t>佛山市代建项目管理中心 （建投工管）</t>
  </si>
  <si>
    <t>佛山市教师发展中心改扩建工程</t>
  </si>
  <si>
    <t>佛山市教师发展中心</t>
  </si>
  <si>
    <t>办公楼</t>
  </si>
  <si>
    <t>南海外国语学校小学部增建校舍及相关场室</t>
  </si>
  <si>
    <t>南海（27个）</t>
  </si>
  <si>
    <t>佛山市南海区桂城街道林岳社区林岳经济联合社</t>
  </si>
  <si>
    <t>佛山市南海区桂城街道城建和水利办公室</t>
  </si>
  <si>
    <t>桂城街道文翰二小（三山港小学）扩建工程（教学楼、行政楼、体育馆、电房）</t>
  </si>
  <si>
    <t>佛山市南海区桂城街道办事处</t>
  </si>
  <si>
    <t>桂城映月四小（平西小学）新建综合楼工程</t>
  </si>
  <si>
    <t>佛山市南海区桂城街平西经济联合社</t>
  </si>
  <si>
    <t>黄岐文体中心</t>
  </si>
  <si>
    <t>佛山市南海奇达物业投资有限公司</t>
  </si>
  <si>
    <t xml:space="preserve"> 大沥镇城建和水利办公室</t>
  </si>
  <si>
    <t>城南小学综合楼建设工程</t>
  </si>
  <si>
    <t>佛山市南海区大沥镇人民政府</t>
  </si>
  <si>
    <t>南海区体育中心</t>
  </si>
  <si>
    <t>佛山市南海有为百越文化有限公司</t>
  </si>
  <si>
    <t>南海区国资局</t>
  </si>
  <si>
    <t>财政资金全额</t>
  </si>
  <si>
    <t>南海区全民健身体育公园智能提升及二期建设项目</t>
  </si>
  <si>
    <r>
      <t>佛山市南海区文化广电旅游体育局</t>
    </r>
    <r>
      <rPr>
        <sz val="9"/>
        <rFont val="Calibri"/>
        <family val="2"/>
      </rPr>
      <t xml:space="preserve"> </t>
    </r>
  </si>
  <si>
    <t>南海文化中心</t>
  </si>
  <si>
    <t>佛山市南海区国有资产监督管理局</t>
  </si>
  <si>
    <t>丹灶镇金沙中学学生宿舍D建设工程</t>
  </si>
  <si>
    <t>佛山市南海区丹灶镇金沙中学</t>
  </si>
  <si>
    <t>丹灶镇城建和水利办公室</t>
  </si>
  <si>
    <t>南海人民医院新院区公交枢纽项目</t>
  </si>
  <si>
    <t>佛山市南海区公交站场管理有限公司</t>
  </si>
  <si>
    <t xml:space="preserve"> 狮山镇城建和水利办公室</t>
  </si>
  <si>
    <t>沥雄小学</t>
  </si>
  <si>
    <t>佛山市南海区大沥镇教育局</t>
  </si>
  <si>
    <t>东秀小学扩建工程</t>
  </si>
  <si>
    <t>佛山市南海区大沥镇东秀经济联合社</t>
  </si>
  <si>
    <t>九江镇华光中学新建体育馆工程</t>
  </si>
  <si>
    <t>佛山市南海区九江镇教育发展中心</t>
  </si>
  <si>
    <t>佛山市南海区九江镇城建和水利办公室（建设业务）</t>
  </si>
  <si>
    <t>盐步职业技术学校高端智能制造实训中心大楼</t>
  </si>
  <si>
    <t>佛山市南海区盐步职业技术学校</t>
  </si>
  <si>
    <t>南海区教育局</t>
  </si>
  <si>
    <t>佛山市南海区疾病预防控制中心业务用房建设项目</t>
  </si>
  <si>
    <t>佛山市南海区
疾病预防控制中心</t>
  </si>
  <si>
    <t>佛山市南海区
卫生健康局</t>
  </si>
  <si>
    <t>华南师范大学南海校区工科大楼</t>
  </si>
  <si>
    <t>佛山市南海怡兴投资发展有限公司</t>
  </si>
  <si>
    <r>
      <t>佛山市南海区国有资产监督管理局</t>
    </r>
    <r>
      <rPr>
        <sz val="9"/>
        <rFont val="Calibri"/>
        <family val="2"/>
      </rPr>
      <t>/</t>
    </r>
    <r>
      <rPr>
        <sz val="9"/>
        <rFont val="宋体"/>
        <family val="0"/>
      </rPr>
      <t>佛山市南海威通有限公司</t>
    </r>
  </si>
  <si>
    <t>佛山科学技术学院仙溪校区教职工公寓项目</t>
  </si>
  <si>
    <t>佛山科学技术学院仙溪校区南区学生 宿舍及配套饭堂工程</t>
  </si>
  <si>
    <t>佛山市技师学院纳入高等职业教育建设项目（一期）</t>
  </si>
  <si>
    <t>佛山市技师学院</t>
  </si>
  <si>
    <t>佛山市物资储备综合基地项目</t>
  </si>
  <si>
    <t>佛山市发展和改革局</t>
  </si>
  <si>
    <t>佛山市代建项目管理中心（建投城建工管）</t>
  </si>
  <si>
    <t>桂江小学实验楼建设项目</t>
  </si>
  <si>
    <t>佛山市南海区桂城街道桂江小学</t>
  </si>
  <si>
    <t>佛山市南海区住房城乡建设和水利局</t>
  </si>
  <si>
    <t>佛山市南海区艺术高级中学新建教学楼综合楼工程</t>
  </si>
  <si>
    <t>佛山市南海区教育局</t>
  </si>
  <si>
    <t>桂平社区卫生服务站建设项目</t>
  </si>
  <si>
    <t>佛山市南海区桂城街道社区卫生服务中心</t>
  </si>
  <si>
    <t>映月五小改造提升建设项目</t>
  </si>
  <si>
    <t>佛山市南海区里水高级中学新建食堂工程设计施工总承包（EPC）</t>
  </si>
  <si>
    <t>佛山市南海区里水高级中学</t>
  </si>
  <si>
    <t>南海经济开发区人民医院医养结合项目</t>
  </si>
  <si>
    <t>南海经济开发区人民医院(南海高新技术产业开发区人民医院）</t>
  </si>
  <si>
    <t>自筹</t>
  </si>
  <si>
    <t>广东省人民医院南海医院（平洲医院）心血管病大楼建设项目</t>
  </si>
  <si>
    <t>广东省人民医院南海医院（佛山市南海区第二人民医院）</t>
  </si>
  <si>
    <t>南方医科大学顺德校区第二食堂</t>
  </si>
  <si>
    <t>顺德（22个）</t>
  </si>
  <si>
    <t>南方医科大学</t>
  </si>
  <si>
    <t>佛山市顺德区飞鹅
永久墓园管理处
德馨楼工程</t>
  </si>
  <si>
    <t>佛山市顺德区
飞鹅永久墓园
管理处</t>
  </si>
  <si>
    <t>区民政和人力资源社会保障局</t>
  </si>
  <si>
    <t>特殊
用房</t>
  </si>
  <si>
    <t>佛山市顺德区勒流
街道敬老院原规模
改建项目</t>
  </si>
  <si>
    <t>佛山市顺德区
勒流街道
敬老院</t>
  </si>
  <si>
    <t>勒流街道
办事处</t>
  </si>
  <si>
    <t xml:space="preserve">佛山市党员干部
党性教育馆
</t>
  </si>
  <si>
    <t>中国共产党
佛山市委员会
党校</t>
  </si>
  <si>
    <t>佛山市人民政府</t>
  </si>
  <si>
    <t>顺德区自闭症综合
康复服务中心</t>
  </si>
  <si>
    <t>佛山市顺德区
容桂慈善会、
佛山市顺德区
残疾人联合会</t>
  </si>
  <si>
    <t>部分为财政
资金</t>
  </si>
  <si>
    <t>杏坛接收（应急）站工程项目抢修
抢险中心</t>
  </si>
  <si>
    <t>佛山市顺德区
港华燃气有限
公司</t>
  </si>
  <si>
    <t>区住房城乡建设和水利局</t>
  </si>
  <si>
    <t>正在办理规划变更手续</t>
  </si>
  <si>
    <t>佛山市顺德区建安
初级中学学生宿舍、
综合楼、连廊
建设工程</t>
  </si>
  <si>
    <t>佛山市顺德区
建安初级中学</t>
  </si>
  <si>
    <t>均安镇人民政府</t>
  </si>
  <si>
    <t>顺德区大良街道
旧寨文化活动
中心</t>
  </si>
  <si>
    <t>大良街道办事处苏岗行政服务站</t>
  </si>
  <si>
    <t>大良街道
办事处</t>
  </si>
  <si>
    <t xml:space="preserve">顺德区北滘中学扩建工程陶艺室、社区警卫室、门卫室、杂物房、连廊1、连廊2、连廊4、连廊5、连廊6、连廊7 </t>
  </si>
  <si>
    <t>佛山市顺德区北滘中学</t>
  </si>
  <si>
    <t>北滘镇人民政府</t>
  </si>
  <si>
    <t>颖林小学一期教学楼</t>
  </si>
  <si>
    <t>佛山市顺德区龙江镇涌口股份经济合作联合社</t>
  </si>
  <si>
    <t>龙江镇人民政府</t>
  </si>
  <si>
    <t>伦教汇贤实验学校扩建工程综合楼、宿舍楼</t>
  </si>
  <si>
    <t>伦教汇贤实验学校</t>
  </si>
  <si>
    <t>伦教教育办</t>
  </si>
  <si>
    <t>凤翔小学扩建工程教学楼一、教学楼二、综合楼、风雨球场</t>
  </si>
  <si>
    <t>顺控景良投资建设有限公司（代建）</t>
  </si>
  <si>
    <t>顺德区大良街道教育办公室</t>
  </si>
  <si>
    <t>凤城实验学校改造提升工程（二期）实验楼</t>
  </si>
  <si>
    <t>顺峰初级中学扩建工程（二期）综合楼、宿舍楼</t>
  </si>
  <si>
    <t>佛山市顺德区大良顺峰初级中学</t>
  </si>
  <si>
    <t>顺德区第一中学宿舍楼建设项目</t>
  </si>
  <si>
    <t>佛山市顺德区第一中学</t>
  </si>
  <si>
    <t>佛山市顺德区教育局</t>
  </si>
  <si>
    <t>梁钊林纪念小学扩建工程二期</t>
  </si>
  <si>
    <t>陈村镇建设管理
中心</t>
  </si>
  <si>
    <t>陈村镇人民政府</t>
  </si>
  <si>
    <t>伦教仕版城隍庙以东村民活动中心</t>
  </si>
  <si>
    <t>佛山市顺德区伦教土地发展中心</t>
  </si>
  <si>
    <t>伦教街道
办事处</t>
  </si>
  <si>
    <t>未定</t>
  </si>
  <si>
    <t>凫景苑一期项目</t>
  </si>
  <si>
    <t>佛山市顺德区顺怡物业管理有限公司</t>
  </si>
  <si>
    <t>顺德龙江镇世埠小学扩建工程</t>
  </si>
  <si>
    <t>龙江镇教育办公室</t>
  </si>
  <si>
    <t>裕源党群服务中心、门卫室</t>
  </si>
  <si>
    <t>佛山市顺德区勒流街裕源村裕涌资产管理办公室</t>
  </si>
  <si>
    <t>李伟强职业技术学校运动场及附属运动设施改造工程</t>
  </si>
  <si>
    <t>顺德区代建项目中心</t>
  </si>
  <si>
    <t>勒流街道医养结合改造项目设计施工总承包</t>
  </si>
  <si>
    <t>广州中医药大学顺德医院附属勒流医院（佛山市顺德区勒流医院）</t>
  </si>
  <si>
    <t>佛山市顺德区住房城乡建设和水利局</t>
  </si>
  <si>
    <t>政府投资+自筹</t>
  </si>
  <si>
    <t>佛山市高明区新市医院综合大楼建设项目</t>
  </si>
  <si>
    <t>高明（14个）</t>
  </si>
  <si>
    <t>佛山市高明区新市医院</t>
  </si>
  <si>
    <t>高明区卫生健康局</t>
  </si>
  <si>
    <t>已完工</t>
  </si>
  <si>
    <t>高明区福利中心、区人民医院医养结合大楼</t>
  </si>
  <si>
    <t>佛山市高明区人民医院</t>
  </si>
  <si>
    <t>高明区西江新城东片区学校建设工程</t>
  </si>
  <si>
    <t>佛山市高明区沧江中学教育投资有限公司</t>
  </si>
  <si>
    <t>高明区教育局</t>
  </si>
  <si>
    <t>高明区国家综合档案馆项目</t>
  </si>
  <si>
    <t>佛山市高明区档案馆</t>
  </si>
  <si>
    <t>高明区档案局</t>
  </si>
  <si>
    <t>广东职业技术学院高明校区二期地下室、学生公寓（B2、B3）、教师公寓（C1、C2）及学生第二食堂</t>
  </si>
  <si>
    <t>广东职业技术学校</t>
  </si>
  <si>
    <t>省教育厅</t>
  </si>
  <si>
    <t>广东职业技术学院高明校区图文信息大楼</t>
  </si>
  <si>
    <t>杨和镇中心小学二期工程实验楼、风雨操场</t>
  </si>
  <si>
    <t>佛山市高明区杨和镇中心小学</t>
  </si>
  <si>
    <t>区教育局</t>
  </si>
  <si>
    <t>高明公安分局新建业务技术用房</t>
  </si>
  <si>
    <t>佛山市公安局高明分局</t>
  </si>
  <si>
    <t>高明区公安分局</t>
  </si>
  <si>
    <t>高明华英学校</t>
  </si>
  <si>
    <t>佛山市高明沧江建设投资有限公司</t>
  </si>
  <si>
    <t>待定</t>
  </si>
  <si>
    <t>新建高明区东洲中学</t>
  </si>
  <si>
    <t>佛山市森林消防综合救援基地</t>
  </si>
  <si>
    <t>佛山市应急管理局</t>
  </si>
  <si>
    <t>佛山市公安局
高明分局</t>
  </si>
  <si>
    <t>高明区代建
项目管理中心</t>
  </si>
  <si>
    <t>财政投资</t>
  </si>
  <si>
    <t>高明区沧江教育
投资有限公司</t>
  </si>
  <si>
    <t>三水区河口中学改建项目</t>
  </si>
  <si>
    <t>三水（12个）</t>
  </si>
  <si>
    <t>佛山市三水区西南街道河口中学</t>
  </si>
  <si>
    <t>三水区教育局</t>
  </si>
  <si>
    <t>体育馆建设工程（体育馆）</t>
  </si>
  <si>
    <t>佛山市三水区工业中等专业学校</t>
  </si>
  <si>
    <t>食堂</t>
  </si>
  <si>
    <t>佛山市三水区西南街道金本小学</t>
  </si>
  <si>
    <t>三水区西南街道办事处</t>
  </si>
  <si>
    <t>动力楼、制剂中心、传染科</t>
  </si>
  <si>
    <t>佛山市三水区白坭镇人民医院</t>
  </si>
  <si>
    <t>三水区白坭镇卫生健康办公室</t>
  </si>
  <si>
    <t>佛山市三水区新城医院建设项目（A标）1#门急诊医技住院综合楼和地下室（南区）</t>
  </si>
  <si>
    <t>佛山市三水区新城医院</t>
  </si>
  <si>
    <t>三水区卫生健康局</t>
  </si>
  <si>
    <t xml:space="preserve"> 2019/08/09</t>
  </si>
  <si>
    <t>佛山市三水区群众诉求服务中心建设项目</t>
  </si>
  <si>
    <t>中共佛山市三水区委政法委员会</t>
  </si>
  <si>
    <t>三水区新体育馆建设</t>
  </si>
  <si>
    <t>佛山市三水区文旅产业发展有限公司</t>
  </si>
  <si>
    <t>三水区国有资产监督管理局</t>
  </si>
  <si>
    <t>2022.7.15</t>
  </si>
  <si>
    <t>2024.12.31</t>
  </si>
  <si>
    <t>三水区新体育场</t>
  </si>
  <si>
    <t>佛山市三水区云东海街道华祥幼儿园装修及配套</t>
  </si>
  <si>
    <t>佛山市三水区云东海街道公有资产管理办公室</t>
  </si>
  <si>
    <t>三水区云东海街道办事处</t>
  </si>
  <si>
    <t>佛山市三水区云东海街道海蓝幼儿园装修及配套工程</t>
  </si>
  <si>
    <t>佛山职业技术学院第二期学生宿舍及饭堂</t>
  </si>
  <si>
    <t>佛山职业技术学院</t>
  </si>
  <si>
    <t>三水中学附属芦苞学校建设项目</t>
  </si>
  <si>
    <t>佛山市三水区教育局</t>
  </si>
  <si>
    <t>佛山市三水区代建项目管理中心</t>
  </si>
  <si>
    <t>小计</t>
  </si>
  <si>
    <t>社会投资自愿参与绿色建材试点项目</t>
  </si>
  <si>
    <t>万科金域水岸府</t>
  </si>
  <si>
    <t>高明</t>
  </si>
  <si>
    <t>佛山市高明区万疆房地产开发有限公司</t>
  </si>
  <si>
    <t>佛山市高明区住房城乡建设和水利局</t>
  </si>
  <si>
    <t>住宅</t>
  </si>
  <si>
    <t>社会投资</t>
  </si>
  <si>
    <t>万科金域紫洞花园（暂定名）</t>
  </si>
  <si>
    <t>禅城</t>
  </si>
  <si>
    <t>佛山市鸿雅房地产有限公司</t>
  </si>
  <si>
    <t>峰临悦府3#、4#、5#、6#及地下车库</t>
  </si>
  <si>
    <t>三水</t>
  </si>
  <si>
    <t>佛山市三水区乐淼置业有限公司</t>
  </si>
  <si>
    <t>三水区住房城乡建设和水利局</t>
  </si>
  <si>
    <t>璞玥府10-11栋、15-21栋、23栋及地下室施工总承包工程</t>
  </si>
  <si>
    <t>南海</t>
  </si>
  <si>
    <t>佛山市南海区万喆房地产开发有限公司</t>
  </si>
  <si>
    <t xml:space="preserve">住宅 </t>
  </si>
  <si>
    <t>云诚苑36-45座施工总承包项目</t>
  </si>
  <si>
    <t>佛山市南海区万铁房地产开发有限公司</t>
  </si>
  <si>
    <t>河村西紫平地山新建厂房</t>
  </si>
  <si>
    <t>黄伟志、黄伟炎</t>
  </si>
  <si>
    <t>/</t>
  </si>
  <si>
    <t>工业建筑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</si>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</sst>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F800]dddd\,\ mmmm\ dd\,\ yyyy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b/>
      <sz val="14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vertAlign val="superscript"/>
      <sz val="11"/>
      <name val="黑体"/>
      <family val="3"/>
    </font>
    <font>
      <sz val="9"/>
      <name val="Calibri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0" borderId="0">
      <alignment vertical="center"/>
      <protection/>
    </xf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3" fillId="14" borderId="4" applyNumberFormat="0" applyAlignment="0" applyProtection="0"/>
    <xf numFmtId="0" fontId="28" fillId="0" borderId="0">
      <alignment vertical="center"/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0" borderId="0" applyProtection="0">
      <alignment vertical="center"/>
    </xf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15" applyFont="1" applyFill="1" applyBorder="1" applyAlignment="1">
      <alignment horizontal="center" vertical="center" wrapText="1"/>
      <protection/>
    </xf>
    <xf numFmtId="0" fontId="10" fillId="0" borderId="9" xfId="15" applyFont="1" applyFill="1" applyBorder="1" applyAlignment="1">
      <alignment horizontal="center" vertical="center" wrapText="1"/>
      <protection/>
    </xf>
    <xf numFmtId="0" fontId="11" fillId="0" borderId="9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15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" fillId="0" borderId="9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vertical="center" wrapText="1"/>
      <protection/>
    </xf>
    <xf numFmtId="0" fontId="12" fillId="0" borderId="9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176" fontId="4" fillId="0" borderId="9" xfId="15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4" fontId="34" fillId="0" borderId="9" xfId="0" applyNumberFormat="1" applyFont="1" applyFill="1" applyBorder="1" applyAlignment="1">
      <alignment horizontal="center" vertical="center" wrapText="1"/>
    </xf>
    <xf numFmtId="177" fontId="4" fillId="0" borderId="9" xfId="15" applyNumberFormat="1" applyFont="1" applyFill="1" applyBorder="1" applyAlignment="1">
      <alignment horizontal="center" vertical="center" wrapText="1"/>
      <protection/>
    </xf>
    <xf numFmtId="0" fontId="12" fillId="0" borderId="9" xfId="15" applyFont="1" applyFill="1" applyBorder="1" applyAlignment="1">
      <alignment horizontal="center" vertical="center" wrapText="1"/>
      <protection/>
    </xf>
  </cellXfs>
  <cellStyles count="53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常规_汇总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常规_Sheet2_1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12"/>
  <sheetViews>
    <sheetView tabSelected="1" zoomScale="130" zoomScaleNormal="130" zoomScaleSheetLayoutView="100" workbookViewId="0" topLeftCell="A61">
      <selection activeCell="K57" sqref="K57"/>
    </sheetView>
  </sheetViews>
  <sheetFormatPr defaultColWidth="8.7109375" defaultRowHeight="15"/>
  <cols>
    <col min="2" max="2" width="11.8515625" style="0" customWidth="1"/>
    <col min="4" max="5" width="11.00390625" style="0" customWidth="1"/>
    <col min="7" max="7" width="11.7109375" style="0" bestFit="1" customWidth="1"/>
    <col min="8" max="8" width="12.8515625" style="0" bestFit="1" customWidth="1"/>
    <col min="10" max="11" width="12.8515625" style="0" bestFit="1" customWidth="1"/>
  </cols>
  <sheetData>
    <row r="1" spans="1:11" s="1" customFormat="1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2" customFormat="1" ht="29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9"/>
    </row>
    <row r="3" spans="1:11" s="3" customFormat="1" ht="67.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</row>
    <row r="4" spans="1:11" s="4" customFormat="1" ht="18.7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5" customFormat="1" ht="58.5" customHeight="1">
      <c r="A5" s="23">
        <v>1</v>
      </c>
      <c r="B5" s="24" t="s">
        <v>14</v>
      </c>
      <c r="C5" s="25" t="s">
        <v>15</v>
      </c>
      <c r="D5" s="23" t="s">
        <v>16</v>
      </c>
      <c r="E5" s="23" t="s">
        <v>17</v>
      </c>
      <c r="F5" s="23" t="s">
        <v>18</v>
      </c>
      <c r="G5" s="27">
        <v>0.8201</v>
      </c>
      <c r="H5" s="28">
        <v>7502</v>
      </c>
      <c r="I5" s="23" t="s">
        <v>19</v>
      </c>
      <c r="J5" s="30">
        <v>43943</v>
      </c>
      <c r="K5" s="30">
        <v>44590</v>
      </c>
    </row>
    <row r="6" spans="1:11" s="5" customFormat="1" ht="58.5" customHeight="1">
      <c r="A6" s="23">
        <v>2</v>
      </c>
      <c r="B6" s="24" t="s">
        <v>20</v>
      </c>
      <c r="C6" s="26"/>
      <c r="D6" s="23" t="s">
        <v>21</v>
      </c>
      <c r="E6" s="23" t="s">
        <v>22</v>
      </c>
      <c r="F6" s="23" t="s">
        <v>23</v>
      </c>
      <c r="G6" s="27">
        <v>3.9732</v>
      </c>
      <c r="H6" s="28">
        <v>19967</v>
      </c>
      <c r="I6" s="23" t="s">
        <v>24</v>
      </c>
      <c r="J6" s="30">
        <v>43978</v>
      </c>
      <c r="K6" s="30">
        <v>44608</v>
      </c>
    </row>
    <row r="7" spans="1:11" s="5" customFormat="1" ht="58.5" customHeight="1">
      <c r="A7" s="23">
        <v>3</v>
      </c>
      <c r="B7" s="24" t="s">
        <v>25</v>
      </c>
      <c r="C7" s="26"/>
      <c r="D7" s="23" t="s">
        <v>26</v>
      </c>
      <c r="E7" s="23" t="s">
        <v>26</v>
      </c>
      <c r="F7" s="23" t="s">
        <v>27</v>
      </c>
      <c r="G7" s="27">
        <v>3.973</v>
      </c>
      <c r="H7" s="28">
        <v>12909.05</v>
      </c>
      <c r="I7" s="23" t="s">
        <v>24</v>
      </c>
      <c r="J7" s="30">
        <v>43994</v>
      </c>
      <c r="K7" s="30" t="s">
        <v>28</v>
      </c>
    </row>
    <row r="8" spans="1:11" s="5" customFormat="1" ht="58.5" customHeight="1">
      <c r="A8" s="23">
        <v>4</v>
      </c>
      <c r="B8" s="24" t="s">
        <v>29</v>
      </c>
      <c r="C8" s="26"/>
      <c r="D8" s="23" t="s">
        <v>30</v>
      </c>
      <c r="E8" s="23" t="s">
        <v>31</v>
      </c>
      <c r="F8" s="23" t="s">
        <v>32</v>
      </c>
      <c r="G8" s="27">
        <v>6.15</v>
      </c>
      <c r="H8" s="28">
        <v>47993.8</v>
      </c>
      <c r="I8" s="23" t="s">
        <v>24</v>
      </c>
      <c r="J8" s="30" t="s">
        <v>33</v>
      </c>
      <c r="K8" s="30" t="s">
        <v>34</v>
      </c>
    </row>
    <row r="9" spans="1:11" s="5" customFormat="1" ht="58.5" customHeight="1">
      <c r="A9" s="23">
        <v>5</v>
      </c>
      <c r="B9" s="24" t="s">
        <v>35</v>
      </c>
      <c r="C9" s="26"/>
      <c r="D9" s="23" t="s">
        <v>36</v>
      </c>
      <c r="E9" s="23" t="s">
        <v>36</v>
      </c>
      <c r="F9" s="23" t="s">
        <v>37</v>
      </c>
      <c r="G9" s="27">
        <v>1.036</v>
      </c>
      <c r="H9" s="28">
        <v>4281.34</v>
      </c>
      <c r="I9" s="23" t="s">
        <v>38</v>
      </c>
      <c r="J9" s="30" t="s">
        <v>33</v>
      </c>
      <c r="K9" s="30" t="s">
        <v>34</v>
      </c>
    </row>
    <row r="10" spans="1:11" s="5" customFormat="1" ht="24">
      <c r="A10" s="23">
        <v>6</v>
      </c>
      <c r="B10" s="24" t="s">
        <v>39</v>
      </c>
      <c r="C10" s="26"/>
      <c r="D10" s="23" t="s">
        <v>40</v>
      </c>
      <c r="E10" s="23" t="s">
        <v>41</v>
      </c>
      <c r="F10" s="23" t="s">
        <v>42</v>
      </c>
      <c r="G10" s="27">
        <v>6.73</v>
      </c>
      <c r="H10" s="28">
        <v>55129.82</v>
      </c>
      <c r="I10" s="23" t="s">
        <v>24</v>
      </c>
      <c r="J10" s="30">
        <v>44409</v>
      </c>
      <c r="K10" s="30">
        <v>45261</v>
      </c>
    </row>
    <row r="11" spans="1:11" s="5" customFormat="1" ht="36">
      <c r="A11" s="23">
        <v>7</v>
      </c>
      <c r="B11" s="24" t="s">
        <v>43</v>
      </c>
      <c r="C11" s="26"/>
      <c r="D11" s="23" t="s">
        <v>44</v>
      </c>
      <c r="E11" s="23" t="s">
        <v>44</v>
      </c>
      <c r="F11" s="23" t="s">
        <v>42</v>
      </c>
      <c r="G11" s="27">
        <v>15.2</v>
      </c>
      <c r="H11" s="28">
        <v>82813</v>
      </c>
      <c r="I11" s="23" t="s">
        <v>24</v>
      </c>
      <c r="J11" s="30">
        <v>44136</v>
      </c>
      <c r="K11" s="30">
        <v>45078</v>
      </c>
    </row>
    <row r="12" spans="1:11" s="5" customFormat="1" ht="24">
      <c r="A12" s="23">
        <v>8</v>
      </c>
      <c r="B12" s="24" t="s">
        <v>45</v>
      </c>
      <c r="C12" s="26"/>
      <c r="D12" s="23" t="s">
        <v>46</v>
      </c>
      <c r="E12" s="23" t="s">
        <v>41</v>
      </c>
      <c r="F12" s="23" t="s">
        <v>32</v>
      </c>
      <c r="G12" s="27">
        <v>2.98</v>
      </c>
      <c r="H12" s="28">
        <v>16493.23</v>
      </c>
      <c r="I12" s="23" t="s">
        <v>24</v>
      </c>
      <c r="J12" s="30">
        <v>44409</v>
      </c>
      <c r="K12" s="30">
        <v>44909</v>
      </c>
    </row>
    <row r="13" spans="1:11" s="5" customFormat="1" ht="36">
      <c r="A13" s="23">
        <v>9</v>
      </c>
      <c r="B13" s="24" t="s">
        <v>47</v>
      </c>
      <c r="C13" s="26"/>
      <c r="D13" s="23" t="s">
        <v>48</v>
      </c>
      <c r="E13" s="23" t="s">
        <v>49</v>
      </c>
      <c r="F13" s="23" t="s">
        <v>32</v>
      </c>
      <c r="G13" s="27">
        <v>0.67</v>
      </c>
      <c r="H13" s="28">
        <v>5639</v>
      </c>
      <c r="I13" s="23" t="s">
        <v>24</v>
      </c>
      <c r="J13" s="30">
        <v>44868</v>
      </c>
      <c r="K13" s="30">
        <v>44780</v>
      </c>
    </row>
    <row r="14" spans="1:11" s="5" customFormat="1" ht="36">
      <c r="A14" s="23">
        <v>10</v>
      </c>
      <c r="B14" s="24" t="s">
        <v>50</v>
      </c>
      <c r="C14" s="26"/>
      <c r="D14" s="23" t="s">
        <v>51</v>
      </c>
      <c r="E14" s="23" t="s">
        <v>52</v>
      </c>
      <c r="F14" s="23" t="s">
        <v>23</v>
      </c>
      <c r="G14" s="27">
        <v>0.5632</v>
      </c>
      <c r="H14" s="28">
        <v>3000</v>
      </c>
      <c r="I14" s="23" t="s">
        <v>24</v>
      </c>
      <c r="J14" s="30" t="s">
        <v>53</v>
      </c>
      <c r="K14" s="30" t="s">
        <v>54</v>
      </c>
    </row>
    <row r="15" spans="1:11" s="5" customFormat="1" ht="36">
      <c r="A15" s="23">
        <v>11</v>
      </c>
      <c r="B15" s="24" t="s">
        <v>55</v>
      </c>
      <c r="C15" s="26"/>
      <c r="D15" s="23" t="s">
        <v>56</v>
      </c>
      <c r="E15" s="23" t="s">
        <v>57</v>
      </c>
      <c r="F15" s="23" t="s">
        <v>18</v>
      </c>
      <c r="G15" s="27">
        <v>21.184</v>
      </c>
      <c r="H15" s="28">
        <v>240000</v>
      </c>
      <c r="I15" s="23" t="s">
        <v>24</v>
      </c>
      <c r="J15" s="30">
        <v>44605</v>
      </c>
      <c r="K15" s="30">
        <v>45860</v>
      </c>
    </row>
    <row r="16" spans="1:12" s="6" customFormat="1" ht="48">
      <c r="A16" s="23">
        <v>12</v>
      </c>
      <c r="B16" s="24" t="s">
        <v>58</v>
      </c>
      <c r="C16" s="26"/>
      <c r="D16" s="23" t="s">
        <v>59</v>
      </c>
      <c r="E16" s="23" t="s">
        <v>60</v>
      </c>
      <c r="F16" s="23" t="s">
        <v>32</v>
      </c>
      <c r="G16" s="27">
        <v>4.796</v>
      </c>
      <c r="H16" s="28">
        <v>39116.51</v>
      </c>
      <c r="I16" s="23" t="s">
        <v>24</v>
      </c>
      <c r="J16" s="30" t="s">
        <v>61</v>
      </c>
      <c r="K16" s="30" t="s">
        <v>61</v>
      </c>
      <c r="L16" s="31"/>
    </row>
    <row r="17" spans="1:12" s="6" customFormat="1" ht="48">
      <c r="A17" s="23">
        <v>13</v>
      </c>
      <c r="B17" s="24" t="s">
        <v>62</v>
      </c>
      <c r="C17" s="26"/>
      <c r="D17" s="23" t="s">
        <v>63</v>
      </c>
      <c r="E17" s="23" t="s">
        <v>60</v>
      </c>
      <c r="F17" s="23" t="s">
        <v>32</v>
      </c>
      <c r="G17" s="27">
        <v>8.8057</v>
      </c>
      <c r="H17" s="28">
        <v>59854.23</v>
      </c>
      <c r="I17" s="23" t="s">
        <v>24</v>
      </c>
      <c r="J17" s="30" t="s">
        <v>61</v>
      </c>
      <c r="K17" s="30" t="s">
        <v>61</v>
      </c>
      <c r="L17" s="31"/>
    </row>
    <row r="18" spans="1:12" s="6" customFormat="1" ht="24">
      <c r="A18" s="23">
        <v>14</v>
      </c>
      <c r="B18" s="24" t="s">
        <v>64</v>
      </c>
      <c r="C18" s="26"/>
      <c r="D18" s="23" t="s">
        <v>65</v>
      </c>
      <c r="E18" s="23" t="s">
        <v>65</v>
      </c>
      <c r="F18" s="23" t="s">
        <v>23</v>
      </c>
      <c r="G18" s="27">
        <v>8.1</v>
      </c>
      <c r="H18" s="28">
        <v>55215.06</v>
      </c>
      <c r="I18" s="23" t="s">
        <v>24</v>
      </c>
      <c r="J18" s="30">
        <v>44706</v>
      </c>
      <c r="K18" s="30">
        <v>45597</v>
      </c>
      <c r="L18" s="32"/>
    </row>
    <row r="19" spans="1:12" s="6" customFormat="1" ht="36">
      <c r="A19" s="23">
        <v>15</v>
      </c>
      <c r="B19" s="24" t="s">
        <v>66</v>
      </c>
      <c r="C19" s="26"/>
      <c r="D19" s="23" t="s">
        <v>65</v>
      </c>
      <c r="E19" s="23" t="s">
        <v>65</v>
      </c>
      <c r="F19" s="23" t="s">
        <v>18</v>
      </c>
      <c r="G19" s="27">
        <v>25.26</v>
      </c>
      <c r="H19" s="28">
        <v>247293.25</v>
      </c>
      <c r="I19" s="23" t="s">
        <v>24</v>
      </c>
      <c r="J19" s="30">
        <v>44414</v>
      </c>
      <c r="K19" s="30">
        <v>45501</v>
      </c>
      <c r="L19" s="32"/>
    </row>
    <row r="20" spans="1:12" s="6" customFormat="1" ht="60">
      <c r="A20" s="23">
        <v>16</v>
      </c>
      <c r="B20" s="24" t="s">
        <v>67</v>
      </c>
      <c r="C20" s="26"/>
      <c r="D20" s="23" t="s">
        <v>65</v>
      </c>
      <c r="E20" s="23" t="s">
        <v>65</v>
      </c>
      <c r="F20" s="23" t="s">
        <v>18</v>
      </c>
      <c r="G20" s="27">
        <v>4.44</v>
      </c>
      <c r="H20" s="28">
        <v>42894.53</v>
      </c>
      <c r="I20" s="23" t="s">
        <v>24</v>
      </c>
      <c r="J20" s="30">
        <v>44167</v>
      </c>
      <c r="K20" s="30">
        <v>44939</v>
      </c>
      <c r="L20" s="33"/>
    </row>
    <row r="21" spans="1:12" s="6" customFormat="1" ht="36">
      <c r="A21" s="23">
        <v>17</v>
      </c>
      <c r="B21" s="24" t="s">
        <v>68</v>
      </c>
      <c r="C21" s="26"/>
      <c r="D21" s="23" t="s">
        <v>69</v>
      </c>
      <c r="E21" s="23" t="s">
        <v>65</v>
      </c>
      <c r="F21" s="23" t="s">
        <v>18</v>
      </c>
      <c r="G21" s="27">
        <v>3.46</v>
      </c>
      <c r="H21" s="28">
        <v>31065.31</v>
      </c>
      <c r="I21" s="23" t="s">
        <v>24</v>
      </c>
      <c r="J21" s="30">
        <v>44540</v>
      </c>
      <c r="K21" s="30">
        <v>45337</v>
      </c>
      <c r="L21" s="31"/>
    </row>
    <row r="22" spans="1:12" s="6" customFormat="1" ht="24">
      <c r="A22" s="23">
        <v>18</v>
      </c>
      <c r="B22" s="24" t="s">
        <v>70</v>
      </c>
      <c r="C22" s="26"/>
      <c r="D22" s="23" t="s">
        <v>71</v>
      </c>
      <c r="E22" s="23" t="s">
        <v>65</v>
      </c>
      <c r="F22" s="23" t="s">
        <v>32</v>
      </c>
      <c r="G22" s="27">
        <v>0.7</v>
      </c>
      <c r="H22" s="28">
        <v>4990.03</v>
      </c>
      <c r="I22" s="23" t="s">
        <v>24</v>
      </c>
      <c r="J22" s="30">
        <v>44649</v>
      </c>
      <c r="K22" s="30">
        <v>44985</v>
      </c>
      <c r="L22" s="31"/>
    </row>
    <row r="23" spans="1:12" s="6" customFormat="1" ht="36">
      <c r="A23" s="23">
        <v>19</v>
      </c>
      <c r="B23" s="24" t="s">
        <v>72</v>
      </c>
      <c r="C23" s="26"/>
      <c r="D23" s="23" t="s">
        <v>73</v>
      </c>
      <c r="E23" s="23" t="s">
        <v>74</v>
      </c>
      <c r="F23" s="23" t="s">
        <v>18</v>
      </c>
      <c r="G23" s="27">
        <v>9.93</v>
      </c>
      <c r="H23" s="28">
        <v>109100</v>
      </c>
      <c r="I23" s="23" t="s">
        <v>24</v>
      </c>
      <c r="J23" s="30" t="s">
        <v>61</v>
      </c>
      <c r="K23" s="30" t="s">
        <v>61</v>
      </c>
      <c r="L23" s="31"/>
    </row>
    <row r="24" spans="1:12" s="6" customFormat="1" ht="60">
      <c r="A24" s="23">
        <v>20</v>
      </c>
      <c r="B24" s="24" t="s">
        <v>75</v>
      </c>
      <c r="C24" s="26"/>
      <c r="D24" s="23" t="s">
        <v>69</v>
      </c>
      <c r="E24" s="23" t="s">
        <v>74</v>
      </c>
      <c r="F24" s="23" t="s">
        <v>32</v>
      </c>
      <c r="G24" s="27">
        <v>6.4</v>
      </c>
      <c r="H24" s="28">
        <v>50470</v>
      </c>
      <c r="I24" s="23" t="s">
        <v>24</v>
      </c>
      <c r="J24" s="30" t="s">
        <v>61</v>
      </c>
      <c r="K24" s="30" t="s">
        <v>61</v>
      </c>
      <c r="L24" s="31"/>
    </row>
    <row r="25" spans="1:12" s="6" customFormat="1" ht="36">
      <c r="A25" s="23">
        <v>21</v>
      </c>
      <c r="B25" s="24" t="s">
        <v>76</v>
      </c>
      <c r="C25" s="26"/>
      <c r="D25" s="23" t="s">
        <v>77</v>
      </c>
      <c r="E25" s="23" t="s">
        <v>74</v>
      </c>
      <c r="F25" s="23" t="s">
        <v>23</v>
      </c>
      <c r="G25" s="27">
        <v>1.08</v>
      </c>
      <c r="H25" s="28">
        <v>7856.95</v>
      </c>
      <c r="I25" s="23" t="s">
        <v>24</v>
      </c>
      <c r="J25" s="30">
        <v>44896</v>
      </c>
      <c r="K25" s="30">
        <v>45444</v>
      </c>
      <c r="L25" s="31"/>
    </row>
    <row r="26" spans="1:12" s="6" customFormat="1" ht="36">
      <c r="A26" s="23">
        <v>22</v>
      </c>
      <c r="B26" s="24" t="s">
        <v>78</v>
      </c>
      <c r="C26" s="26"/>
      <c r="D26" s="23" t="s">
        <v>79</v>
      </c>
      <c r="E26" s="23" t="s">
        <v>80</v>
      </c>
      <c r="F26" s="23" t="s">
        <v>18</v>
      </c>
      <c r="G26" s="27">
        <v>1.2</v>
      </c>
      <c r="H26" s="28">
        <v>14642.86</v>
      </c>
      <c r="I26" s="23" t="s">
        <v>24</v>
      </c>
      <c r="J26" s="30">
        <v>44904</v>
      </c>
      <c r="K26" s="30">
        <v>45260</v>
      </c>
      <c r="L26" s="31"/>
    </row>
    <row r="27" spans="1:12" s="6" customFormat="1" ht="36">
      <c r="A27" s="23">
        <v>23</v>
      </c>
      <c r="B27" s="24" t="s">
        <v>81</v>
      </c>
      <c r="C27" s="26"/>
      <c r="D27" s="23" t="s">
        <v>82</v>
      </c>
      <c r="E27" s="23" t="s">
        <v>80</v>
      </c>
      <c r="F27" s="23" t="s">
        <v>83</v>
      </c>
      <c r="G27" s="27">
        <v>1.08</v>
      </c>
      <c r="H27" s="28">
        <v>7643.84</v>
      </c>
      <c r="I27" s="23" t="s">
        <v>24</v>
      </c>
      <c r="J27" s="30">
        <v>44579</v>
      </c>
      <c r="K27" s="30">
        <v>44926</v>
      </c>
      <c r="L27" s="31"/>
    </row>
    <row r="28" spans="1:11" s="5" customFormat="1" ht="48">
      <c r="A28" s="23">
        <v>24</v>
      </c>
      <c r="B28" s="24" t="s">
        <v>84</v>
      </c>
      <c r="C28" s="25" t="s">
        <v>85</v>
      </c>
      <c r="D28" s="23" t="s">
        <v>86</v>
      </c>
      <c r="E28" s="23" t="s">
        <v>87</v>
      </c>
      <c r="F28" s="23" t="s">
        <v>32</v>
      </c>
      <c r="G28" s="27">
        <v>2.064491</v>
      </c>
      <c r="H28" s="28">
        <v>10383.79981</v>
      </c>
      <c r="I28" s="23" t="s">
        <v>24</v>
      </c>
      <c r="J28" s="30">
        <v>44316</v>
      </c>
      <c r="K28" s="30">
        <v>44836</v>
      </c>
    </row>
    <row r="29" spans="1:11" s="5" customFormat="1" ht="72">
      <c r="A29" s="23">
        <v>25</v>
      </c>
      <c r="B29" s="24" t="s">
        <v>88</v>
      </c>
      <c r="C29" s="26"/>
      <c r="D29" s="23" t="s">
        <v>89</v>
      </c>
      <c r="E29" s="23" t="s">
        <v>87</v>
      </c>
      <c r="F29" s="23" t="s">
        <v>32</v>
      </c>
      <c r="G29" s="27">
        <v>3.564382</v>
      </c>
      <c r="H29" s="28">
        <v>13811.469108</v>
      </c>
      <c r="I29" s="23" t="s">
        <v>24</v>
      </c>
      <c r="J29" s="30">
        <v>44311</v>
      </c>
      <c r="K29" s="30">
        <v>44851</v>
      </c>
    </row>
    <row r="30" spans="1:11" s="5" customFormat="1" ht="36">
      <c r="A30" s="23">
        <v>26</v>
      </c>
      <c r="B30" s="24" t="s">
        <v>90</v>
      </c>
      <c r="C30" s="26"/>
      <c r="D30" s="23" t="s">
        <v>91</v>
      </c>
      <c r="E30" s="23" t="s">
        <v>87</v>
      </c>
      <c r="F30" s="23" t="s">
        <v>32</v>
      </c>
      <c r="G30" s="27">
        <v>1.244894</v>
      </c>
      <c r="H30" s="28">
        <v>5713.030132</v>
      </c>
      <c r="I30" s="23" t="s">
        <v>24</v>
      </c>
      <c r="J30" s="30">
        <v>44211</v>
      </c>
      <c r="K30" s="30">
        <v>44562</v>
      </c>
    </row>
    <row r="31" spans="1:11" s="5" customFormat="1" ht="36">
      <c r="A31" s="23">
        <v>27</v>
      </c>
      <c r="B31" s="24" t="s">
        <v>92</v>
      </c>
      <c r="C31" s="26"/>
      <c r="D31" s="23" t="s">
        <v>93</v>
      </c>
      <c r="E31" s="23" t="s">
        <v>94</v>
      </c>
      <c r="F31" s="23" t="s">
        <v>27</v>
      </c>
      <c r="G31" s="27">
        <v>6.598275</v>
      </c>
      <c r="H31" s="28">
        <v>28740.8</v>
      </c>
      <c r="I31" s="23" t="s">
        <v>24</v>
      </c>
      <c r="J31" s="30">
        <v>43547</v>
      </c>
      <c r="K31" s="30">
        <v>44574</v>
      </c>
    </row>
    <row r="32" spans="1:11" s="5" customFormat="1" ht="36">
      <c r="A32" s="23">
        <v>28</v>
      </c>
      <c r="B32" s="24" t="s">
        <v>95</v>
      </c>
      <c r="C32" s="26"/>
      <c r="D32" s="23" t="s">
        <v>96</v>
      </c>
      <c r="E32" s="23" t="s">
        <v>94</v>
      </c>
      <c r="F32" s="23" t="s">
        <v>32</v>
      </c>
      <c r="G32" s="27">
        <v>0.940773</v>
      </c>
      <c r="H32" s="28">
        <v>2264.2</v>
      </c>
      <c r="I32" s="23" t="s">
        <v>24</v>
      </c>
      <c r="J32" s="30">
        <v>43827</v>
      </c>
      <c r="K32" s="30">
        <v>44895</v>
      </c>
    </row>
    <row r="33" spans="1:11" s="5" customFormat="1" ht="165" customHeight="1">
      <c r="A33" s="23">
        <v>29</v>
      </c>
      <c r="B33" s="24" t="s">
        <v>97</v>
      </c>
      <c r="C33" s="26"/>
      <c r="D33" s="23" t="s">
        <v>98</v>
      </c>
      <c r="E33" s="23" t="s">
        <v>99</v>
      </c>
      <c r="F33" s="23" t="s">
        <v>27</v>
      </c>
      <c r="G33" s="27">
        <v>18.91</v>
      </c>
      <c r="H33" s="28">
        <v>240448.8</v>
      </c>
      <c r="I33" s="23" t="s">
        <v>100</v>
      </c>
      <c r="J33" s="30">
        <v>43802</v>
      </c>
      <c r="K33" s="30">
        <v>45261</v>
      </c>
    </row>
    <row r="34" spans="1:11" s="5" customFormat="1" ht="66" customHeight="1">
      <c r="A34" s="23">
        <v>30</v>
      </c>
      <c r="B34" s="24" t="s">
        <v>101</v>
      </c>
      <c r="C34" s="26"/>
      <c r="D34" s="23" t="s">
        <v>102</v>
      </c>
      <c r="E34" s="23" t="s">
        <v>102</v>
      </c>
      <c r="F34" s="23" t="s">
        <v>27</v>
      </c>
      <c r="G34" s="27">
        <v>0.1333</v>
      </c>
      <c r="H34" s="28">
        <v>2975.03</v>
      </c>
      <c r="I34" s="23" t="s">
        <v>24</v>
      </c>
      <c r="J34" s="30">
        <v>44172</v>
      </c>
      <c r="K34" s="30">
        <v>44383</v>
      </c>
    </row>
    <row r="35" spans="1:11" s="5" customFormat="1" ht="136.5" customHeight="1">
      <c r="A35" s="23">
        <v>31</v>
      </c>
      <c r="B35" s="24" t="s">
        <v>103</v>
      </c>
      <c r="C35" s="26"/>
      <c r="D35" s="23" t="s">
        <v>98</v>
      </c>
      <c r="E35" s="23" t="s">
        <v>104</v>
      </c>
      <c r="F35" s="23" t="s">
        <v>23</v>
      </c>
      <c r="G35" s="27">
        <v>16.95</v>
      </c>
      <c r="H35" s="28">
        <v>257177.38</v>
      </c>
      <c r="I35" s="23" t="s">
        <v>24</v>
      </c>
      <c r="J35" s="30">
        <v>44108</v>
      </c>
      <c r="K35" s="30">
        <v>46022</v>
      </c>
    </row>
    <row r="36" spans="1:11" s="5" customFormat="1" ht="36">
      <c r="A36" s="23">
        <v>32</v>
      </c>
      <c r="B36" s="24" t="s">
        <v>105</v>
      </c>
      <c r="C36" s="26"/>
      <c r="D36" s="23" t="s">
        <v>106</v>
      </c>
      <c r="E36" s="23" t="s">
        <v>107</v>
      </c>
      <c r="F36" s="23" t="s">
        <v>32</v>
      </c>
      <c r="G36" s="27">
        <v>0.44325</v>
      </c>
      <c r="H36" s="28">
        <v>1351.58</v>
      </c>
      <c r="I36" s="23" t="s">
        <v>24</v>
      </c>
      <c r="J36" s="30">
        <v>44326</v>
      </c>
      <c r="K36" s="30">
        <v>44525</v>
      </c>
    </row>
    <row r="37" spans="1:11" s="5" customFormat="1" ht="36">
      <c r="A37" s="23">
        <v>33</v>
      </c>
      <c r="B37" s="24" t="s">
        <v>108</v>
      </c>
      <c r="C37" s="26"/>
      <c r="D37" s="23" t="s">
        <v>109</v>
      </c>
      <c r="E37" s="23" t="s">
        <v>110</v>
      </c>
      <c r="F37" s="23" t="s">
        <v>23</v>
      </c>
      <c r="G37" s="27">
        <v>5.201349</v>
      </c>
      <c r="H37" s="28">
        <v>27187.491927</v>
      </c>
      <c r="I37" s="23" t="s">
        <v>24</v>
      </c>
      <c r="J37" s="30">
        <v>44075</v>
      </c>
      <c r="K37" s="30">
        <v>44743</v>
      </c>
    </row>
    <row r="38" spans="1:12" s="7" customFormat="1" ht="24">
      <c r="A38" s="23">
        <v>34</v>
      </c>
      <c r="B38" s="24" t="s">
        <v>111</v>
      </c>
      <c r="C38" s="26"/>
      <c r="D38" s="23" t="s">
        <v>112</v>
      </c>
      <c r="E38" s="23" t="s">
        <v>94</v>
      </c>
      <c r="F38" s="23" t="s">
        <v>32</v>
      </c>
      <c r="G38" s="27">
        <v>3.271271</v>
      </c>
      <c r="H38" s="28">
        <v>10961.39</v>
      </c>
      <c r="I38" s="23" t="s">
        <v>24</v>
      </c>
      <c r="J38" s="30">
        <v>44358</v>
      </c>
      <c r="K38" s="30">
        <v>44775</v>
      </c>
      <c r="L38" s="5"/>
    </row>
    <row r="39" spans="1:12" s="7" customFormat="1" ht="36">
      <c r="A39" s="23">
        <v>35</v>
      </c>
      <c r="B39" s="24" t="s">
        <v>113</v>
      </c>
      <c r="C39" s="26"/>
      <c r="D39" s="23" t="s">
        <v>114</v>
      </c>
      <c r="E39" s="23" t="s">
        <v>94</v>
      </c>
      <c r="F39" s="23" t="s">
        <v>32</v>
      </c>
      <c r="G39" s="27">
        <v>1.123023</v>
      </c>
      <c r="H39" s="28">
        <v>7864</v>
      </c>
      <c r="I39" s="23" t="s">
        <v>24</v>
      </c>
      <c r="J39" s="30">
        <v>44510</v>
      </c>
      <c r="K39" s="30">
        <v>44875</v>
      </c>
      <c r="L39" s="5"/>
    </row>
    <row r="40" spans="1:12" s="7" customFormat="1" ht="48">
      <c r="A40" s="23">
        <v>36</v>
      </c>
      <c r="B40" s="24" t="s">
        <v>115</v>
      </c>
      <c r="C40" s="26"/>
      <c r="D40" s="23" t="s">
        <v>116</v>
      </c>
      <c r="E40" s="23" t="s">
        <v>117</v>
      </c>
      <c r="F40" s="23" t="s">
        <v>27</v>
      </c>
      <c r="G40" s="27">
        <v>0.5077</v>
      </c>
      <c r="H40" s="28">
        <v>2700</v>
      </c>
      <c r="I40" s="23" t="s">
        <v>24</v>
      </c>
      <c r="J40" s="30">
        <v>44409</v>
      </c>
      <c r="K40" s="30">
        <v>44866</v>
      </c>
      <c r="L40" s="5"/>
    </row>
    <row r="41" spans="1:12" s="7" customFormat="1" ht="36">
      <c r="A41" s="23">
        <v>37</v>
      </c>
      <c r="B41" s="24" t="s">
        <v>118</v>
      </c>
      <c r="C41" s="26"/>
      <c r="D41" s="23" t="s">
        <v>119</v>
      </c>
      <c r="E41" s="23" t="s">
        <v>120</v>
      </c>
      <c r="F41" s="23" t="s">
        <v>32</v>
      </c>
      <c r="G41" s="27">
        <v>0.2</v>
      </c>
      <c r="H41" s="28">
        <v>400</v>
      </c>
      <c r="I41" s="23" t="s">
        <v>24</v>
      </c>
      <c r="J41" s="30">
        <v>44409</v>
      </c>
      <c r="K41" s="30">
        <v>44531</v>
      </c>
      <c r="L41" s="5"/>
    </row>
    <row r="42" spans="1:12" s="7" customFormat="1" ht="48">
      <c r="A42" s="23">
        <v>38</v>
      </c>
      <c r="B42" s="24" t="s">
        <v>121</v>
      </c>
      <c r="C42" s="26"/>
      <c r="D42" s="23" t="s">
        <v>122</v>
      </c>
      <c r="E42" s="23" t="s">
        <v>123</v>
      </c>
      <c r="F42" s="23" t="s">
        <v>23</v>
      </c>
      <c r="G42" s="27">
        <v>2.2565</v>
      </c>
      <c r="H42" s="28">
        <v>23100</v>
      </c>
      <c r="I42" s="23" t="s">
        <v>100</v>
      </c>
      <c r="J42" s="30">
        <v>44652</v>
      </c>
      <c r="K42" s="30">
        <v>45505</v>
      </c>
      <c r="L42" s="5"/>
    </row>
    <row r="43" spans="1:12" s="7" customFormat="1" ht="60">
      <c r="A43" s="23">
        <v>39</v>
      </c>
      <c r="B43" s="24" t="s">
        <v>124</v>
      </c>
      <c r="C43" s="26"/>
      <c r="D43" s="23" t="s">
        <v>125</v>
      </c>
      <c r="E43" s="23" t="s">
        <v>126</v>
      </c>
      <c r="F43" s="23" t="s">
        <v>32</v>
      </c>
      <c r="G43" s="27">
        <v>4</v>
      </c>
      <c r="H43" s="28">
        <v>27852</v>
      </c>
      <c r="I43" s="23" t="s">
        <v>24</v>
      </c>
      <c r="J43" s="30">
        <v>44317</v>
      </c>
      <c r="K43" s="30">
        <v>45107</v>
      </c>
      <c r="L43" s="5"/>
    </row>
    <row r="44" spans="1:12" s="6" customFormat="1" ht="36">
      <c r="A44" s="23">
        <v>40</v>
      </c>
      <c r="B44" s="24" t="s">
        <v>127</v>
      </c>
      <c r="C44" s="26"/>
      <c r="D44" s="23" t="s">
        <v>69</v>
      </c>
      <c r="E44" s="23" t="s">
        <v>65</v>
      </c>
      <c r="F44" s="23" t="s">
        <v>32</v>
      </c>
      <c r="G44" s="27">
        <v>6.61</v>
      </c>
      <c r="H44" s="28">
        <v>29997.29</v>
      </c>
      <c r="I44" s="23" t="s">
        <v>24</v>
      </c>
      <c r="J44" s="30">
        <v>44522</v>
      </c>
      <c r="K44" s="30">
        <v>45226</v>
      </c>
      <c r="L44" s="31"/>
    </row>
    <row r="45" spans="1:12" s="6" customFormat="1" ht="48">
      <c r="A45" s="23">
        <v>41</v>
      </c>
      <c r="B45" s="24" t="s">
        <v>128</v>
      </c>
      <c r="C45" s="26"/>
      <c r="D45" s="23" t="s">
        <v>69</v>
      </c>
      <c r="E45" s="23" t="s">
        <v>74</v>
      </c>
      <c r="F45" s="23" t="s">
        <v>32</v>
      </c>
      <c r="G45" s="27">
        <v>6.5</v>
      </c>
      <c r="H45" s="28">
        <v>47133</v>
      </c>
      <c r="I45" s="23" t="s">
        <v>24</v>
      </c>
      <c r="J45" s="30" t="s">
        <v>61</v>
      </c>
      <c r="K45" s="30" t="s">
        <v>61</v>
      </c>
      <c r="L45" s="31"/>
    </row>
    <row r="46" spans="1:12" s="6" customFormat="1" ht="48">
      <c r="A46" s="23">
        <v>42</v>
      </c>
      <c r="B46" s="24" t="s">
        <v>129</v>
      </c>
      <c r="C46" s="26"/>
      <c r="D46" s="23" t="s">
        <v>130</v>
      </c>
      <c r="E46" s="23" t="s">
        <v>74</v>
      </c>
      <c r="F46" s="23" t="s">
        <v>32</v>
      </c>
      <c r="G46" s="27">
        <v>4.3</v>
      </c>
      <c r="H46" s="28">
        <v>27309</v>
      </c>
      <c r="I46" s="23" t="s">
        <v>24</v>
      </c>
      <c r="J46" s="30">
        <v>44970</v>
      </c>
      <c r="K46" s="30">
        <v>45653</v>
      </c>
      <c r="L46" s="31"/>
    </row>
    <row r="47" spans="1:12" s="8" customFormat="1" ht="48">
      <c r="A47" s="23">
        <v>43</v>
      </c>
      <c r="B47" s="24" t="s">
        <v>131</v>
      </c>
      <c r="C47" s="26"/>
      <c r="D47" s="23" t="s">
        <v>132</v>
      </c>
      <c r="E47" s="23" t="s">
        <v>133</v>
      </c>
      <c r="F47" s="23" t="s">
        <v>83</v>
      </c>
      <c r="G47" s="27">
        <v>2.97</v>
      </c>
      <c r="H47" s="28">
        <v>20695.38</v>
      </c>
      <c r="I47" s="23" t="s">
        <v>24</v>
      </c>
      <c r="J47" s="30">
        <v>44536</v>
      </c>
      <c r="K47" s="30">
        <v>44926</v>
      </c>
      <c r="L47" s="31"/>
    </row>
    <row r="48" spans="1:11" s="8" customFormat="1" ht="36">
      <c r="A48" s="23">
        <v>44</v>
      </c>
      <c r="B48" s="24" t="s">
        <v>134</v>
      </c>
      <c r="C48" s="26"/>
      <c r="D48" s="23" t="s">
        <v>135</v>
      </c>
      <c r="E48" s="23" t="s">
        <v>136</v>
      </c>
      <c r="F48" s="23" t="s">
        <v>32</v>
      </c>
      <c r="G48" s="27">
        <v>0.3205</v>
      </c>
      <c r="H48" s="28">
        <v>1903.31</v>
      </c>
      <c r="I48" s="23" t="s">
        <v>24</v>
      </c>
      <c r="J48" s="30">
        <v>44682</v>
      </c>
      <c r="K48" s="30">
        <v>44805</v>
      </c>
    </row>
    <row r="49" spans="1:11" s="8" customFormat="1" ht="48">
      <c r="A49" s="23">
        <v>45</v>
      </c>
      <c r="B49" s="24" t="s">
        <v>137</v>
      </c>
      <c r="C49" s="26"/>
      <c r="D49" s="23" t="s">
        <v>138</v>
      </c>
      <c r="E49" s="23" t="s">
        <v>138</v>
      </c>
      <c r="F49" s="23" t="s">
        <v>32</v>
      </c>
      <c r="G49" s="27">
        <f>13591.61*0.0001</f>
        <v>1.359161</v>
      </c>
      <c r="H49" s="28">
        <v>4471.55326</v>
      </c>
      <c r="I49" s="23" t="s">
        <v>24</v>
      </c>
      <c r="J49" s="30">
        <v>44456</v>
      </c>
      <c r="K49" s="30">
        <v>44880</v>
      </c>
    </row>
    <row r="50" spans="1:11" s="8" customFormat="1" ht="36">
      <c r="A50" s="23">
        <v>46</v>
      </c>
      <c r="B50" s="24" t="s">
        <v>139</v>
      </c>
      <c r="C50" s="26"/>
      <c r="D50" s="23" t="s">
        <v>140</v>
      </c>
      <c r="E50" s="23" t="s">
        <v>140</v>
      </c>
      <c r="F50" s="23" t="s">
        <v>18</v>
      </c>
      <c r="G50" s="27">
        <v>0.157878</v>
      </c>
      <c r="H50" s="28">
        <v>349.806965</v>
      </c>
      <c r="I50" s="23" t="s">
        <v>24</v>
      </c>
      <c r="J50" s="30">
        <v>44775</v>
      </c>
      <c r="K50" s="30">
        <v>44910</v>
      </c>
    </row>
    <row r="51" spans="1:11" s="8" customFormat="1" ht="36">
      <c r="A51" s="23">
        <v>47</v>
      </c>
      <c r="B51" s="24" t="s">
        <v>141</v>
      </c>
      <c r="C51" s="26"/>
      <c r="D51" s="23" t="s">
        <v>89</v>
      </c>
      <c r="E51" s="23" t="s">
        <v>136</v>
      </c>
      <c r="F51" s="23" t="s">
        <v>32</v>
      </c>
      <c r="G51" s="27">
        <v>2.99</v>
      </c>
      <c r="H51" s="28">
        <v>9465.06</v>
      </c>
      <c r="I51" s="23" t="s">
        <v>24</v>
      </c>
      <c r="J51" s="30">
        <v>44774</v>
      </c>
      <c r="K51" s="30">
        <v>44927</v>
      </c>
    </row>
    <row r="52" spans="1:11" s="8" customFormat="1" ht="60">
      <c r="A52" s="23">
        <v>48</v>
      </c>
      <c r="B52" s="24" t="s">
        <v>142</v>
      </c>
      <c r="C52" s="26"/>
      <c r="D52" s="23" t="s">
        <v>143</v>
      </c>
      <c r="E52" s="23" t="s">
        <v>136</v>
      </c>
      <c r="F52" s="23" t="s">
        <v>32</v>
      </c>
      <c r="G52" s="27">
        <v>1.23</v>
      </c>
      <c r="H52" s="28">
        <v>5127.62</v>
      </c>
      <c r="I52" s="23" t="s">
        <v>24</v>
      </c>
      <c r="J52" s="30">
        <v>44896</v>
      </c>
      <c r="K52" s="30">
        <v>45231</v>
      </c>
    </row>
    <row r="53" spans="1:11" s="8" customFormat="1" ht="60">
      <c r="A53" s="23">
        <v>49</v>
      </c>
      <c r="B53" s="24" t="s">
        <v>144</v>
      </c>
      <c r="C53" s="26"/>
      <c r="D53" s="23" t="s">
        <v>145</v>
      </c>
      <c r="E53" s="23" t="s">
        <v>136</v>
      </c>
      <c r="F53" s="23" t="s">
        <v>18</v>
      </c>
      <c r="G53" s="27">
        <v>0.6</v>
      </c>
      <c r="H53" s="28">
        <v>1736.1</v>
      </c>
      <c r="I53" s="23" t="s">
        <v>146</v>
      </c>
      <c r="J53" s="30">
        <v>44774</v>
      </c>
      <c r="K53" s="30">
        <v>45047</v>
      </c>
    </row>
    <row r="54" spans="1:11" s="8" customFormat="1" ht="60">
      <c r="A54" s="23">
        <v>50</v>
      </c>
      <c r="B54" s="24" t="s">
        <v>147</v>
      </c>
      <c r="C54" s="26"/>
      <c r="D54" s="23" t="s">
        <v>148</v>
      </c>
      <c r="E54" s="23" t="s">
        <v>123</v>
      </c>
      <c r="F54" s="23" t="s">
        <v>18</v>
      </c>
      <c r="G54" s="27">
        <v>7.5465</v>
      </c>
      <c r="H54" s="28">
        <v>108310</v>
      </c>
      <c r="I54" s="23" t="s">
        <v>24</v>
      </c>
      <c r="J54" s="30">
        <v>44454</v>
      </c>
      <c r="K54" s="30">
        <v>45417</v>
      </c>
    </row>
    <row r="55" spans="1:11" s="5" customFormat="1" ht="24">
      <c r="A55" s="23">
        <v>51</v>
      </c>
      <c r="B55" s="24" t="s">
        <v>149</v>
      </c>
      <c r="C55" s="25" t="s">
        <v>150</v>
      </c>
      <c r="D55" s="23" t="s">
        <v>151</v>
      </c>
      <c r="E55" s="23" t="s">
        <v>151</v>
      </c>
      <c r="F55" s="23" t="s">
        <v>32</v>
      </c>
      <c r="G55" s="27">
        <v>0.699492</v>
      </c>
      <c r="H55" s="28">
        <v>2926.27</v>
      </c>
      <c r="I55" s="23" t="s">
        <v>24</v>
      </c>
      <c r="J55" s="30">
        <v>44301</v>
      </c>
      <c r="K55" s="30">
        <v>44561</v>
      </c>
    </row>
    <row r="56" spans="1:11" s="9" customFormat="1" ht="75.75" customHeight="1">
      <c r="A56" s="23">
        <v>52</v>
      </c>
      <c r="B56" s="24" t="s">
        <v>152</v>
      </c>
      <c r="C56" s="26"/>
      <c r="D56" s="23" t="s">
        <v>153</v>
      </c>
      <c r="E56" s="23" t="s">
        <v>154</v>
      </c>
      <c r="F56" s="23" t="s">
        <v>155</v>
      </c>
      <c r="G56" s="27">
        <v>1.026</v>
      </c>
      <c r="H56" s="28">
        <v>4547.54</v>
      </c>
      <c r="I56" s="23" t="s">
        <v>24</v>
      </c>
      <c r="J56" s="30">
        <v>44199</v>
      </c>
      <c r="K56" s="30">
        <v>44739</v>
      </c>
    </row>
    <row r="57" spans="1:11" s="9" customFormat="1" ht="81" customHeight="1">
      <c r="A57" s="23">
        <v>53</v>
      </c>
      <c r="B57" s="24" t="s">
        <v>156</v>
      </c>
      <c r="C57" s="26"/>
      <c r="D57" s="23" t="s">
        <v>157</v>
      </c>
      <c r="E57" s="23" t="s">
        <v>158</v>
      </c>
      <c r="F57" s="23" t="s">
        <v>23</v>
      </c>
      <c r="G57" s="27">
        <v>0.18</v>
      </c>
      <c r="H57" s="28">
        <v>747.17</v>
      </c>
      <c r="I57" s="23" t="s">
        <v>24</v>
      </c>
      <c r="J57" s="30">
        <v>44166</v>
      </c>
      <c r="K57" s="30">
        <v>44466</v>
      </c>
    </row>
    <row r="58" spans="1:11" s="10" customFormat="1" ht="96.75" customHeight="1">
      <c r="A58" s="23">
        <v>54</v>
      </c>
      <c r="B58" s="24" t="s">
        <v>159</v>
      </c>
      <c r="C58" s="26"/>
      <c r="D58" s="23" t="s">
        <v>160</v>
      </c>
      <c r="E58" s="23" t="s">
        <v>161</v>
      </c>
      <c r="F58" s="23" t="s">
        <v>32</v>
      </c>
      <c r="G58" s="27">
        <v>1.26</v>
      </c>
      <c r="H58" s="28">
        <v>6767.695002</v>
      </c>
      <c r="I58" s="23" t="s">
        <v>24</v>
      </c>
      <c r="J58" s="30">
        <v>44084</v>
      </c>
      <c r="K58" s="30">
        <v>44478</v>
      </c>
    </row>
    <row r="59" spans="1:11" s="9" customFormat="1" ht="78" customHeight="1">
      <c r="A59" s="23">
        <v>55</v>
      </c>
      <c r="B59" s="24" t="s">
        <v>162</v>
      </c>
      <c r="C59" s="26"/>
      <c r="D59" s="23" t="s">
        <v>163</v>
      </c>
      <c r="E59" s="23" t="s">
        <v>154</v>
      </c>
      <c r="F59" s="23" t="s">
        <v>23</v>
      </c>
      <c r="G59" s="27">
        <v>1.13</v>
      </c>
      <c r="H59" s="28">
        <v>2314.3036</v>
      </c>
      <c r="I59" s="23" t="s">
        <v>164</v>
      </c>
      <c r="J59" s="30">
        <v>43388</v>
      </c>
      <c r="K59" s="30" t="s">
        <v>38</v>
      </c>
    </row>
    <row r="60" spans="1:11" s="9" customFormat="1" ht="84" customHeight="1">
      <c r="A60" s="23">
        <v>56</v>
      </c>
      <c r="B60" s="24" t="s">
        <v>165</v>
      </c>
      <c r="C60" s="26"/>
      <c r="D60" s="23" t="s">
        <v>166</v>
      </c>
      <c r="E60" s="23" t="s">
        <v>167</v>
      </c>
      <c r="F60" s="23" t="s">
        <v>83</v>
      </c>
      <c r="G60" s="27">
        <v>0.3</v>
      </c>
      <c r="H60" s="28" t="s">
        <v>168</v>
      </c>
      <c r="I60" s="23" t="s">
        <v>24</v>
      </c>
      <c r="J60" s="30">
        <v>44283</v>
      </c>
      <c r="K60" s="30">
        <v>44583</v>
      </c>
    </row>
    <row r="61" spans="1:11" s="9" customFormat="1" ht="87" customHeight="1">
      <c r="A61" s="23">
        <v>57</v>
      </c>
      <c r="B61" s="24" t="s">
        <v>169</v>
      </c>
      <c r="C61" s="26"/>
      <c r="D61" s="23" t="s">
        <v>170</v>
      </c>
      <c r="E61" s="23" t="s">
        <v>171</v>
      </c>
      <c r="F61" s="23" t="s">
        <v>32</v>
      </c>
      <c r="G61" s="27">
        <v>1.2</v>
      </c>
      <c r="H61" s="28">
        <v>3132.7</v>
      </c>
      <c r="I61" s="23" t="s">
        <v>24</v>
      </c>
      <c r="J61" s="30">
        <v>44271</v>
      </c>
      <c r="K61" s="30">
        <v>44540</v>
      </c>
    </row>
    <row r="62" spans="1:11" s="9" customFormat="1" ht="84.75" customHeight="1">
      <c r="A62" s="23">
        <v>58</v>
      </c>
      <c r="B62" s="24" t="s">
        <v>172</v>
      </c>
      <c r="C62" s="26"/>
      <c r="D62" s="23" t="s">
        <v>173</v>
      </c>
      <c r="E62" s="23" t="s">
        <v>174</v>
      </c>
      <c r="F62" s="23" t="s">
        <v>23</v>
      </c>
      <c r="G62" s="27">
        <v>0.11</v>
      </c>
      <c r="H62" s="28">
        <v>280.38</v>
      </c>
      <c r="I62" s="23" t="s">
        <v>24</v>
      </c>
      <c r="J62" s="30">
        <v>44341</v>
      </c>
      <c r="K62" s="30">
        <v>44521</v>
      </c>
    </row>
    <row r="63" spans="1:11" s="9" customFormat="1" ht="105.75" customHeight="1">
      <c r="A63" s="23">
        <v>59</v>
      </c>
      <c r="B63" s="24" t="s">
        <v>175</v>
      </c>
      <c r="C63" s="26"/>
      <c r="D63" s="23" t="s">
        <v>176</v>
      </c>
      <c r="E63" s="23" t="s">
        <v>177</v>
      </c>
      <c r="F63" s="23" t="s">
        <v>32</v>
      </c>
      <c r="G63" s="27">
        <v>0.062</v>
      </c>
      <c r="H63" s="28">
        <v>316.27</v>
      </c>
      <c r="I63" s="23" t="s">
        <v>24</v>
      </c>
      <c r="J63" s="30">
        <v>44331</v>
      </c>
      <c r="K63" s="30">
        <v>44773</v>
      </c>
    </row>
    <row r="64" spans="1:11" s="9" customFormat="1" ht="82.5" customHeight="1">
      <c r="A64" s="23">
        <v>60</v>
      </c>
      <c r="B64" s="24" t="s">
        <v>178</v>
      </c>
      <c r="C64" s="26"/>
      <c r="D64" s="23" t="s">
        <v>179</v>
      </c>
      <c r="E64" s="23" t="s">
        <v>180</v>
      </c>
      <c r="F64" s="23" t="s">
        <v>32</v>
      </c>
      <c r="G64" s="27">
        <v>0.6</v>
      </c>
      <c r="H64" s="28">
        <v>1385</v>
      </c>
      <c r="I64" s="23" t="s">
        <v>24</v>
      </c>
      <c r="J64" s="30">
        <v>44347</v>
      </c>
      <c r="K64" s="30">
        <v>44772</v>
      </c>
    </row>
    <row r="65" spans="1:11" s="5" customFormat="1" ht="36">
      <c r="A65" s="23">
        <v>61</v>
      </c>
      <c r="B65" s="24" t="s">
        <v>181</v>
      </c>
      <c r="C65" s="26"/>
      <c r="D65" s="23" t="s">
        <v>182</v>
      </c>
      <c r="E65" s="23" t="s">
        <v>183</v>
      </c>
      <c r="F65" s="23" t="s">
        <v>32</v>
      </c>
      <c r="G65" s="27">
        <v>1.182679</v>
      </c>
      <c r="H65" s="28">
        <v>4300</v>
      </c>
      <c r="I65" s="23" t="s">
        <v>100</v>
      </c>
      <c r="J65" s="30">
        <v>44470</v>
      </c>
      <c r="K65" s="30">
        <v>44896</v>
      </c>
    </row>
    <row r="66" spans="1:11" s="5" customFormat="1" ht="48">
      <c r="A66" s="23">
        <v>62</v>
      </c>
      <c r="B66" s="24" t="s">
        <v>184</v>
      </c>
      <c r="C66" s="26"/>
      <c r="D66" s="23" t="s">
        <v>185</v>
      </c>
      <c r="E66" s="23" t="s">
        <v>186</v>
      </c>
      <c r="F66" s="23" t="s">
        <v>32</v>
      </c>
      <c r="G66" s="27">
        <v>1.7</v>
      </c>
      <c r="H66" s="28">
        <v>10300</v>
      </c>
      <c r="I66" s="23" t="s">
        <v>24</v>
      </c>
      <c r="J66" s="30">
        <v>44621</v>
      </c>
      <c r="K66" s="30">
        <v>45139</v>
      </c>
    </row>
    <row r="67" spans="1:11" s="5" customFormat="1" ht="36">
      <c r="A67" s="23">
        <v>63</v>
      </c>
      <c r="B67" s="24" t="s">
        <v>187</v>
      </c>
      <c r="C67" s="26"/>
      <c r="D67" s="23" t="s">
        <v>185</v>
      </c>
      <c r="E67" s="23" t="s">
        <v>186</v>
      </c>
      <c r="F67" s="23" t="s">
        <v>32</v>
      </c>
      <c r="G67" s="27">
        <v>0.5</v>
      </c>
      <c r="H67" s="28">
        <v>3000</v>
      </c>
      <c r="I67" s="23" t="s">
        <v>24</v>
      </c>
      <c r="J67" s="30">
        <v>44501</v>
      </c>
      <c r="K67" s="30">
        <v>44896</v>
      </c>
    </row>
    <row r="68" spans="1:11" s="5" customFormat="1" ht="36">
      <c r="A68" s="23">
        <v>64</v>
      </c>
      <c r="B68" s="24" t="s">
        <v>188</v>
      </c>
      <c r="C68" s="26"/>
      <c r="D68" s="23" t="s">
        <v>189</v>
      </c>
      <c r="E68" s="23" t="s">
        <v>186</v>
      </c>
      <c r="F68" s="23" t="s">
        <v>32</v>
      </c>
      <c r="G68" s="27">
        <v>1.28</v>
      </c>
      <c r="H68" s="28">
        <v>7200</v>
      </c>
      <c r="I68" s="23" t="s">
        <v>24</v>
      </c>
      <c r="J68" s="30">
        <v>44470</v>
      </c>
      <c r="K68" s="30">
        <v>44896</v>
      </c>
    </row>
    <row r="69" spans="1:11" s="5" customFormat="1" ht="24">
      <c r="A69" s="23">
        <v>65</v>
      </c>
      <c r="B69" s="24" t="s">
        <v>190</v>
      </c>
      <c r="C69" s="26"/>
      <c r="D69" s="23" t="s">
        <v>191</v>
      </c>
      <c r="E69" s="23" t="s">
        <v>192</v>
      </c>
      <c r="F69" s="23" t="s">
        <v>32</v>
      </c>
      <c r="G69" s="27">
        <v>0.9388</v>
      </c>
      <c r="H69" s="28">
        <v>4000</v>
      </c>
      <c r="I69" s="23" t="s">
        <v>24</v>
      </c>
      <c r="J69" s="30">
        <v>44501</v>
      </c>
      <c r="K69" s="30">
        <v>44958</v>
      </c>
    </row>
    <row r="70" spans="1:11" s="11" customFormat="1" ht="67.5" customHeight="1">
      <c r="A70" s="23">
        <v>66</v>
      </c>
      <c r="B70" s="24" t="s">
        <v>193</v>
      </c>
      <c r="C70" s="26"/>
      <c r="D70" s="23" t="s">
        <v>194</v>
      </c>
      <c r="E70" s="23" t="s">
        <v>195</v>
      </c>
      <c r="F70" s="23" t="s">
        <v>32</v>
      </c>
      <c r="G70" s="27">
        <v>1.413</v>
      </c>
      <c r="H70" s="28">
        <v>6400</v>
      </c>
      <c r="I70" s="23" t="s">
        <v>24</v>
      </c>
      <c r="J70" s="30">
        <v>44743</v>
      </c>
      <c r="K70" s="30">
        <v>45170</v>
      </c>
    </row>
    <row r="71" spans="1:11" s="11" customFormat="1" ht="64.5" customHeight="1">
      <c r="A71" s="23">
        <v>67</v>
      </c>
      <c r="B71" s="24" t="s">
        <v>196</v>
      </c>
      <c r="C71" s="26"/>
      <c r="D71" s="23" t="s">
        <v>197</v>
      </c>
      <c r="E71" s="23" t="s">
        <v>198</v>
      </c>
      <c r="F71" s="23" t="s">
        <v>23</v>
      </c>
      <c r="G71" s="27">
        <v>0.23</v>
      </c>
      <c r="H71" s="28">
        <v>1507.6</v>
      </c>
      <c r="I71" s="23" t="s">
        <v>24</v>
      </c>
      <c r="J71" s="30" t="s">
        <v>199</v>
      </c>
      <c r="K71" s="30" t="s">
        <v>199</v>
      </c>
    </row>
    <row r="72" spans="1:11" s="11" customFormat="1" ht="70.5" customHeight="1">
      <c r="A72" s="23">
        <v>68</v>
      </c>
      <c r="B72" s="24" t="s">
        <v>200</v>
      </c>
      <c r="C72" s="26"/>
      <c r="D72" s="23" t="s">
        <v>201</v>
      </c>
      <c r="E72" s="23" t="s">
        <v>171</v>
      </c>
      <c r="F72" s="23" t="s">
        <v>42</v>
      </c>
      <c r="G72" s="27">
        <v>2.156521</v>
      </c>
      <c r="H72" s="28">
        <v>8500</v>
      </c>
      <c r="I72" s="23" t="s">
        <v>19</v>
      </c>
      <c r="J72" s="30">
        <v>44287</v>
      </c>
      <c r="K72" s="30">
        <v>44986</v>
      </c>
    </row>
    <row r="73" spans="1:11" s="11" customFormat="1" ht="64.5" customHeight="1">
      <c r="A73" s="23">
        <v>69</v>
      </c>
      <c r="B73" s="24" t="s">
        <v>202</v>
      </c>
      <c r="C73" s="26"/>
      <c r="D73" s="23" t="s">
        <v>203</v>
      </c>
      <c r="E73" s="23" t="s">
        <v>180</v>
      </c>
      <c r="F73" s="23" t="s">
        <v>32</v>
      </c>
      <c r="G73" s="27">
        <v>0.55</v>
      </c>
      <c r="H73" s="28">
        <v>5000</v>
      </c>
      <c r="I73" s="23" t="s">
        <v>24</v>
      </c>
      <c r="J73" s="30">
        <v>44440</v>
      </c>
      <c r="K73" s="30">
        <v>44805</v>
      </c>
    </row>
    <row r="74" spans="1:11" s="9" customFormat="1" ht="69.75" customHeight="1">
      <c r="A74" s="23">
        <v>70</v>
      </c>
      <c r="B74" s="24" t="s">
        <v>204</v>
      </c>
      <c r="C74" s="26"/>
      <c r="D74" s="23" t="s">
        <v>205</v>
      </c>
      <c r="E74" s="23" t="s">
        <v>158</v>
      </c>
      <c r="F74" s="23" t="s">
        <v>23</v>
      </c>
      <c r="G74" s="27">
        <v>0.23</v>
      </c>
      <c r="H74" s="28">
        <v>2291.4</v>
      </c>
      <c r="I74" s="23" t="s">
        <v>24</v>
      </c>
      <c r="J74" s="30" t="s">
        <v>199</v>
      </c>
      <c r="K74" s="30" t="s">
        <v>199</v>
      </c>
    </row>
    <row r="75" spans="1:247" s="12" customFormat="1" ht="48">
      <c r="A75" s="23">
        <v>71</v>
      </c>
      <c r="B75" s="24" t="s">
        <v>206</v>
      </c>
      <c r="C75" s="26"/>
      <c r="D75" s="23" t="s">
        <v>207</v>
      </c>
      <c r="E75" s="23" t="s">
        <v>207</v>
      </c>
      <c r="F75" s="23" t="s">
        <v>32</v>
      </c>
      <c r="G75" s="27">
        <v>0.69</v>
      </c>
      <c r="H75" s="28">
        <v>525</v>
      </c>
      <c r="I75" s="23" t="s">
        <v>24</v>
      </c>
      <c r="J75" s="30">
        <v>44805</v>
      </c>
      <c r="K75" s="30">
        <v>44866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</row>
    <row r="76" spans="1:246" s="13" customFormat="1" ht="60">
      <c r="A76" s="23">
        <v>72</v>
      </c>
      <c r="B76" s="24" t="s">
        <v>208</v>
      </c>
      <c r="C76" s="26"/>
      <c r="D76" s="23" t="s">
        <v>209</v>
      </c>
      <c r="E76" s="23" t="s">
        <v>210</v>
      </c>
      <c r="F76" s="23" t="s">
        <v>18</v>
      </c>
      <c r="G76" s="27">
        <v>0.7847</v>
      </c>
      <c r="H76" s="28">
        <v>2765.61</v>
      </c>
      <c r="I76" s="23" t="s">
        <v>211</v>
      </c>
      <c r="J76" s="30">
        <v>44835</v>
      </c>
      <c r="K76" s="30">
        <v>44958</v>
      </c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</row>
    <row r="77" spans="1:11" s="14" customFormat="1" ht="36">
      <c r="A77" s="23">
        <v>73</v>
      </c>
      <c r="B77" s="24" t="s">
        <v>212</v>
      </c>
      <c r="C77" s="25" t="s">
        <v>213</v>
      </c>
      <c r="D77" s="23" t="s">
        <v>214</v>
      </c>
      <c r="E77" s="23" t="s">
        <v>215</v>
      </c>
      <c r="F77" s="23" t="s">
        <v>18</v>
      </c>
      <c r="G77" s="27">
        <v>0.7378</v>
      </c>
      <c r="H77" s="28">
        <v>2398.31</v>
      </c>
      <c r="I77" s="23" t="s">
        <v>24</v>
      </c>
      <c r="J77" s="30">
        <v>44044</v>
      </c>
      <c r="K77" s="30" t="s">
        <v>216</v>
      </c>
    </row>
    <row r="78" spans="1:11" s="14" customFormat="1" ht="36">
      <c r="A78" s="23">
        <v>74</v>
      </c>
      <c r="B78" s="24" t="s">
        <v>217</v>
      </c>
      <c r="C78" s="26"/>
      <c r="D78" s="23" t="s">
        <v>218</v>
      </c>
      <c r="E78" s="23" t="s">
        <v>215</v>
      </c>
      <c r="F78" s="23" t="s">
        <v>18</v>
      </c>
      <c r="G78" s="27">
        <v>4.200267</v>
      </c>
      <c r="H78" s="28">
        <v>15450.8955</v>
      </c>
      <c r="I78" s="23" t="s">
        <v>24</v>
      </c>
      <c r="J78" s="30">
        <v>43574</v>
      </c>
      <c r="K78" s="30" t="s">
        <v>216</v>
      </c>
    </row>
    <row r="79" spans="1:11" s="14" customFormat="1" ht="36">
      <c r="A79" s="23">
        <v>75</v>
      </c>
      <c r="B79" s="24" t="s">
        <v>219</v>
      </c>
      <c r="C79" s="26"/>
      <c r="D79" s="23" t="s">
        <v>220</v>
      </c>
      <c r="E79" s="23" t="s">
        <v>221</v>
      </c>
      <c r="F79" s="23" t="s">
        <v>32</v>
      </c>
      <c r="G79" s="27">
        <v>5.42445</v>
      </c>
      <c r="H79" s="28">
        <v>22624.84</v>
      </c>
      <c r="I79" s="23" t="s">
        <v>24</v>
      </c>
      <c r="J79" s="30">
        <v>44070</v>
      </c>
      <c r="K79" s="30" t="s">
        <v>216</v>
      </c>
    </row>
    <row r="80" spans="1:11" s="14" customFormat="1" ht="24">
      <c r="A80" s="23">
        <v>76</v>
      </c>
      <c r="B80" s="24" t="s">
        <v>222</v>
      </c>
      <c r="C80" s="26"/>
      <c r="D80" s="23" t="s">
        <v>223</v>
      </c>
      <c r="E80" s="23" t="s">
        <v>224</v>
      </c>
      <c r="F80" s="23" t="s">
        <v>83</v>
      </c>
      <c r="G80" s="27">
        <v>3.478179</v>
      </c>
      <c r="H80" s="28">
        <v>15110</v>
      </c>
      <c r="I80" s="23" t="s">
        <v>24</v>
      </c>
      <c r="J80" s="30">
        <v>44099</v>
      </c>
      <c r="K80" s="30" t="s">
        <v>216</v>
      </c>
    </row>
    <row r="81" spans="1:11" s="14" customFormat="1" ht="84">
      <c r="A81" s="23">
        <v>77</v>
      </c>
      <c r="B81" s="24" t="s">
        <v>225</v>
      </c>
      <c r="C81" s="26"/>
      <c r="D81" s="23" t="s">
        <v>226</v>
      </c>
      <c r="E81" s="23" t="s">
        <v>227</v>
      </c>
      <c r="F81" s="23" t="s">
        <v>32</v>
      </c>
      <c r="G81" s="27">
        <v>5.069999</v>
      </c>
      <c r="H81" s="28">
        <v>17058.1508</v>
      </c>
      <c r="I81" s="23" t="s">
        <v>24</v>
      </c>
      <c r="J81" s="30">
        <v>43964</v>
      </c>
      <c r="K81" s="30" t="s">
        <v>216</v>
      </c>
    </row>
    <row r="82" spans="1:11" s="14" customFormat="1" ht="36">
      <c r="A82" s="23">
        <v>78</v>
      </c>
      <c r="B82" s="24" t="s">
        <v>228</v>
      </c>
      <c r="C82" s="26"/>
      <c r="D82" s="23" t="s">
        <v>226</v>
      </c>
      <c r="E82" s="23" t="s">
        <v>227</v>
      </c>
      <c r="F82" s="23" t="s">
        <v>32</v>
      </c>
      <c r="G82" s="27">
        <v>2.674173</v>
      </c>
      <c r="H82" s="28">
        <v>10001.9361</v>
      </c>
      <c r="I82" s="23" t="s">
        <v>24</v>
      </c>
      <c r="J82" s="30">
        <v>44119</v>
      </c>
      <c r="K82" s="30" t="s">
        <v>216</v>
      </c>
    </row>
    <row r="83" spans="1:11" s="14" customFormat="1" ht="57" customHeight="1">
      <c r="A83" s="23">
        <v>79</v>
      </c>
      <c r="B83" s="24" t="s">
        <v>229</v>
      </c>
      <c r="C83" s="26"/>
      <c r="D83" s="23" t="s">
        <v>230</v>
      </c>
      <c r="E83" s="23" t="s">
        <v>231</v>
      </c>
      <c r="F83" s="23" t="s">
        <v>32</v>
      </c>
      <c r="G83" s="27">
        <v>1.084046</v>
      </c>
      <c r="H83" s="28">
        <v>2711.24</v>
      </c>
      <c r="I83" s="23" t="s">
        <v>24</v>
      </c>
      <c r="J83" s="30">
        <v>44225</v>
      </c>
      <c r="K83" s="30" t="s">
        <v>216</v>
      </c>
    </row>
    <row r="84" spans="1:11" s="14" customFormat="1" ht="24">
      <c r="A84" s="23">
        <v>80</v>
      </c>
      <c r="B84" s="24" t="s">
        <v>232</v>
      </c>
      <c r="C84" s="26"/>
      <c r="D84" s="23" t="s">
        <v>233</v>
      </c>
      <c r="E84" s="23" t="s">
        <v>234</v>
      </c>
      <c r="F84" s="23" t="s">
        <v>83</v>
      </c>
      <c r="G84" s="27">
        <v>2.3068</v>
      </c>
      <c r="H84" s="28">
        <v>11599</v>
      </c>
      <c r="I84" s="23" t="s">
        <v>24</v>
      </c>
      <c r="J84" s="30">
        <v>44621</v>
      </c>
      <c r="K84" s="30">
        <v>45444</v>
      </c>
    </row>
    <row r="85" spans="1:11" s="14" customFormat="1" ht="36">
      <c r="A85" s="23">
        <v>81</v>
      </c>
      <c r="B85" s="24" t="s">
        <v>235</v>
      </c>
      <c r="C85" s="26"/>
      <c r="D85" s="23" t="s">
        <v>236</v>
      </c>
      <c r="E85" s="23" t="s">
        <v>221</v>
      </c>
      <c r="F85" s="23" t="s">
        <v>32</v>
      </c>
      <c r="G85" s="27">
        <v>6.1</v>
      </c>
      <c r="H85" s="28">
        <v>28000</v>
      </c>
      <c r="I85" s="23" t="s">
        <v>24</v>
      </c>
      <c r="J85" s="30" t="s">
        <v>237</v>
      </c>
      <c r="K85" s="30" t="s">
        <v>237</v>
      </c>
    </row>
    <row r="86" spans="1:11" s="14" customFormat="1" ht="60" customHeight="1">
      <c r="A86" s="23">
        <v>82</v>
      </c>
      <c r="B86" s="24" t="s">
        <v>238</v>
      </c>
      <c r="C86" s="26"/>
      <c r="D86" s="23" t="s">
        <v>236</v>
      </c>
      <c r="E86" s="23" t="s">
        <v>221</v>
      </c>
      <c r="F86" s="23" t="s">
        <v>32</v>
      </c>
      <c r="G86" s="27">
        <v>3.62</v>
      </c>
      <c r="H86" s="28">
        <v>15000</v>
      </c>
      <c r="I86" s="23" t="s">
        <v>24</v>
      </c>
      <c r="J86" s="30">
        <v>44621</v>
      </c>
      <c r="K86" s="30">
        <v>45078</v>
      </c>
    </row>
    <row r="87" spans="1:12" s="8" customFormat="1" ht="48">
      <c r="A87" s="23">
        <v>83</v>
      </c>
      <c r="B87" s="24" t="s">
        <v>239</v>
      </c>
      <c r="C87" s="26"/>
      <c r="D87" s="23" t="s">
        <v>240</v>
      </c>
      <c r="E87" s="23" t="s">
        <v>133</v>
      </c>
      <c r="F87" s="23" t="s">
        <v>83</v>
      </c>
      <c r="G87" s="27">
        <v>1.26</v>
      </c>
      <c r="H87" s="28">
        <v>12142.09</v>
      </c>
      <c r="I87" s="23" t="s">
        <v>24</v>
      </c>
      <c r="J87" s="30">
        <v>44551</v>
      </c>
      <c r="K87" s="30">
        <v>44973</v>
      </c>
      <c r="L87" s="31"/>
    </row>
    <row r="88" spans="1:12" s="8" customFormat="1" ht="24">
      <c r="A88" s="23">
        <v>84</v>
      </c>
      <c r="B88" s="24" t="s">
        <v>232</v>
      </c>
      <c r="C88" s="26"/>
      <c r="D88" s="23" t="s">
        <v>241</v>
      </c>
      <c r="E88" s="23" t="s">
        <v>242</v>
      </c>
      <c r="F88" s="23" t="s">
        <v>83</v>
      </c>
      <c r="G88" s="27">
        <v>2.31</v>
      </c>
      <c r="H88" s="28">
        <v>11599</v>
      </c>
      <c r="I88" s="23" t="s">
        <v>243</v>
      </c>
      <c r="J88" s="30">
        <v>44621</v>
      </c>
      <c r="K88" s="30">
        <v>45505</v>
      </c>
      <c r="L88" s="31"/>
    </row>
    <row r="89" spans="1:12" s="8" customFormat="1" ht="36">
      <c r="A89" s="23">
        <v>85</v>
      </c>
      <c r="B89" s="24" t="s">
        <v>235</v>
      </c>
      <c r="C89" s="26"/>
      <c r="D89" s="23" t="s">
        <v>244</v>
      </c>
      <c r="E89" s="23" t="s">
        <v>242</v>
      </c>
      <c r="F89" s="23" t="s">
        <v>32</v>
      </c>
      <c r="G89" s="27">
        <v>6.1</v>
      </c>
      <c r="H89" s="28">
        <v>28000</v>
      </c>
      <c r="I89" s="23" t="s">
        <v>243</v>
      </c>
      <c r="J89" s="30" t="s">
        <v>61</v>
      </c>
      <c r="K89" s="30" t="s">
        <v>61</v>
      </c>
      <c r="L89" s="31"/>
    </row>
    <row r="90" spans="1:12" s="8" customFormat="1" ht="36">
      <c r="A90" s="23">
        <v>86</v>
      </c>
      <c r="B90" s="24" t="s">
        <v>238</v>
      </c>
      <c r="C90" s="26"/>
      <c r="D90" s="23" t="s">
        <v>244</v>
      </c>
      <c r="E90" s="23" t="s">
        <v>221</v>
      </c>
      <c r="F90" s="23" t="s">
        <v>32</v>
      </c>
      <c r="G90" s="27">
        <v>3.62</v>
      </c>
      <c r="H90" s="28">
        <v>15382.06</v>
      </c>
      <c r="I90" s="23" t="s">
        <v>243</v>
      </c>
      <c r="J90" s="30">
        <v>44622</v>
      </c>
      <c r="K90" s="30">
        <v>45107</v>
      </c>
      <c r="L90" s="31"/>
    </row>
    <row r="91" spans="1:11" s="14" customFormat="1" ht="36">
      <c r="A91" s="23">
        <v>87</v>
      </c>
      <c r="B91" s="24" t="s">
        <v>245</v>
      </c>
      <c r="C91" s="25" t="s">
        <v>246</v>
      </c>
      <c r="D91" s="23" t="s">
        <v>247</v>
      </c>
      <c r="E91" s="23" t="s">
        <v>248</v>
      </c>
      <c r="F91" s="23" t="s">
        <v>32</v>
      </c>
      <c r="G91" s="27">
        <v>2.672809</v>
      </c>
      <c r="H91" s="28">
        <v>8648.3749</v>
      </c>
      <c r="I91" s="23" t="s">
        <v>24</v>
      </c>
      <c r="J91" s="30">
        <v>43949</v>
      </c>
      <c r="K91" s="30">
        <v>44561</v>
      </c>
    </row>
    <row r="92" spans="1:11" s="14" customFormat="1" ht="36">
      <c r="A92" s="23">
        <v>88</v>
      </c>
      <c r="B92" s="24" t="s">
        <v>249</v>
      </c>
      <c r="C92" s="26"/>
      <c r="D92" s="23" t="s">
        <v>250</v>
      </c>
      <c r="E92" s="23" t="s">
        <v>248</v>
      </c>
      <c r="F92" s="23" t="s">
        <v>27</v>
      </c>
      <c r="G92" s="27">
        <v>0.257865</v>
      </c>
      <c r="H92" s="28">
        <v>735.8868</v>
      </c>
      <c r="I92" s="23" t="s">
        <v>24</v>
      </c>
      <c r="J92" s="30">
        <v>44160</v>
      </c>
      <c r="K92" s="30">
        <v>44499</v>
      </c>
    </row>
    <row r="93" spans="1:11" s="14" customFormat="1" ht="36">
      <c r="A93" s="23">
        <v>89</v>
      </c>
      <c r="B93" s="24" t="s">
        <v>251</v>
      </c>
      <c r="C93" s="26"/>
      <c r="D93" s="23" t="s">
        <v>252</v>
      </c>
      <c r="E93" s="23" t="s">
        <v>253</v>
      </c>
      <c r="F93" s="23" t="s">
        <v>32</v>
      </c>
      <c r="G93" s="27">
        <v>0.257092</v>
      </c>
      <c r="H93" s="28">
        <v>564.6449</v>
      </c>
      <c r="I93" s="23" t="s">
        <v>24</v>
      </c>
      <c r="J93" s="30">
        <v>43946</v>
      </c>
      <c r="K93" s="30">
        <v>44280</v>
      </c>
    </row>
    <row r="94" spans="1:11" s="14" customFormat="1" ht="36">
      <c r="A94" s="23">
        <v>90</v>
      </c>
      <c r="B94" s="24" t="s">
        <v>254</v>
      </c>
      <c r="C94" s="26"/>
      <c r="D94" s="23" t="s">
        <v>255</v>
      </c>
      <c r="E94" s="23" t="s">
        <v>256</v>
      </c>
      <c r="F94" s="23" t="s">
        <v>18</v>
      </c>
      <c r="G94" s="27">
        <v>0.783839</v>
      </c>
      <c r="H94" s="28">
        <v>2960.6714</v>
      </c>
      <c r="I94" s="23" t="s">
        <v>24</v>
      </c>
      <c r="J94" s="30">
        <v>44032</v>
      </c>
      <c r="K94" s="30">
        <v>44408</v>
      </c>
    </row>
    <row r="95" spans="1:11" s="14" customFormat="1" ht="72">
      <c r="A95" s="23">
        <v>91</v>
      </c>
      <c r="B95" s="24" t="s">
        <v>257</v>
      </c>
      <c r="C95" s="26"/>
      <c r="D95" s="23" t="s">
        <v>258</v>
      </c>
      <c r="E95" s="23" t="s">
        <v>259</v>
      </c>
      <c r="F95" s="23" t="s">
        <v>18</v>
      </c>
      <c r="G95" s="27">
        <v>9.025584</v>
      </c>
      <c r="H95" s="28">
        <v>63701.2569</v>
      </c>
      <c r="I95" s="23" t="s">
        <v>24</v>
      </c>
      <c r="J95" s="30" t="s">
        <v>260</v>
      </c>
      <c r="K95" s="30">
        <v>44561</v>
      </c>
    </row>
    <row r="96" spans="1:11" s="14" customFormat="1" ht="36">
      <c r="A96" s="23">
        <v>92</v>
      </c>
      <c r="B96" s="24" t="s">
        <v>261</v>
      </c>
      <c r="C96" s="26"/>
      <c r="D96" s="23" t="s">
        <v>262</v>
      </c>
      <c r="E96" s="23" t="s">
        <v>262</v>
      </c>
      <c r="F96" s="23" t="s">
        <v>23</v>
      </c>
      <c r="G96" s="27">
        <v>0.816</v>
      </c>
      <c r="H96" s="28">
        <v>4289.63</v>
      </c>
      <c r="I96" s="23" t="s">
        <v>24</v>
      </c>
      <c r="J96" s="30">
        <v>44455</v>
      </c>
      <c r="K96" s="30">
        <v>44881</v>
      </c>
    </row>
    <row r="97" spans="1:11" s="14" customFormat="1" ht="36">
      <c r="A97" s="23">
        <v>93</v>
      </c>
      <c r="B97" s="24" t="s">
        <v>263</v>
      </c>
      <c r="C97" s="26"/>
      <c r="D97" s="23" t="s">
        <v>264</v>
      </c>
      <c r="E97" s="23" t="s">
        <v>265</v>
      </c>
      <c r="F97" s="23" t="s">
        <v>27</v>
      </c>
      <c r="G97" s="27">
        <v>9.1</v>
      </c>
      <c r="H97" s="28">
        <v>90000</v>
      </c>
      <c r="I97" s="23" t="s">
        <v>24</v>
      </c>
      <c r="J97" s="30" t="s">
        <v>266</v>
      </c>
      <c r="K97" s="30" t="s">
        <v>267</v>
      </c>
    </row>
    <row r="98" spans="1:11" s="14" customFormat="1" ht="36">
      <c r="A98" s="23">
        <v>94</v>
      </c>
      <c r="B98" s="24" t="s">
        <v>268</v>
      </c>
      <c r="C98" s="26"/>
      <c r="D98" s="23" t="s">
        <v>264</v>
      </c>
      <c r="E98" s="23" t="s">
        <v>265</v>
      </c>
      <c r="F98" s="23" t="s">
        <v>27</v>
      </c>
      <c r="G98" s="27">
        <v>2.2</v>
      </c>
      <c r="H98" s="28">
        <v>100000</v>
      </c>
      <c r="I98" s="23" t="s">
        <v>24</v>
      </c>
      <c r="J98" s="30" t="s">
        <v>237</v>
      </c>
      <c r="K98" s="30" t="s">
        <v>237</v>
      </c>
    </row>
    <row r="99" spans="1:11" s="14" customFormat="1" ht="48">
      <c r="A99" s="23">
        <v>95</v>
      </c>
      <c r="B99" s="24" t="s">
        <v>269</v>
      </c>
      <c r="C99" s="26"/>
      <c r="D99" s="23" t="s">
        <v>270</v>
      </c>
      <c r="E99" s="23" t="s">
        <v>271</v>
      </c>
      <c r="F99" s="23" t="s">
        <v>32</v>
      </c>
      <c r="G99" s="27">
        <v>0.264</v>
      </c>
      <c r="H99" s="28">
        <v>457.785827</v>
      </c>
      <c r="I99" s="23" t="s">
        <v>24</v>
      </c>
      <c r="J99" s="30">
        <v>44409</v>
      </c>
      <c r="K99" s="30">
        <v>44488</v>
      </c>
    </row>
    <row r="100" spans="1:11" s="14" customFormat="1" ht="48">
      <c r="A100" s="23">
        <v>96</v>
      </c>
      <c r="B100" s="24" t="s">
        <v>272</v>
      </c>
      <c r="C100" s="26"/>
      <c r="D100" s="23" t="s">
        <v>270</v>
      </c>
      <c r="E100" s="23" t="s">
        <v>271</v>
      </c>
      <c r="F100" s="23" t="s">
        <v>32</v>
      </c>
      <c r="G100" s="27">
        <v>0.53</v>
      </c>
      <c r="H100" s="28">
        <v>896.23958</v>
      </c>
      <c r="I100" s="23" t="s">
        <v>24</v>
      </c>
      <c r="J100" s="30">
        <v>44409</v>
      </c>
      <c r="K100" s="30">
        <v>44498</v>
      </c>
    </row>
    <row r="101" spans="1:12" s="15" customFormat="1" ht="36">
      <c r="A101" s="23">
        <v>97</v>
      </c>
      <c r="B101" s="24" t="s">
        <v>273</v>
      </c>
      <c r="C101" s="26"/>
      <c r="D101" s="23" t="s">
        <v>274</v>
      </c>
      <c r="E101" s="23" t="s">
        <v>80</v>
      </c>
      <c r="F101" s="23" t="s">
        <v>32</v>
      </c>
      <c r="G101" s="27">
        <v>5.76</v>
      </c>
      <c r="H101" s="28">
        <v>28027.46</v>
      </c>
      <c r="I101" s="23" t="s">
        <v>24</v>
      </c>
      <c r="J101" s="30">
        <v>44555</v>
      </c>
      <c r="K101" s="30">
        <v>45110</v>
      </c>
      <c r="L101" s="31"/>
    </row>
    <row r="102" spans="1:12" s="16" customFormat="1" ht="36">
      <c r="A102" s="23">
        <v>98</v>
      </c>
      <c r="B102" s="24" t="s">
        <v>275</v>
      </c>
      <c r="C102" s="26"/>
      <c r="D102" s="23" t="s">
        <v>276</v>
      </c>
      <c r="E102" s="23" t="s">
        <v>277</v>
      </c>
      <c r="F102" s="23" t="s">
        <v>32</v>
      </c>
      <c r="G102" s="27">
        <v>10.8</v>
      </c>
      <c r="H102" s="28">
        <v>59635.71</v>
      </c>
      <c r="I102" s="23" t="s">
        <v>24</v>
      </c>
      <c r="J102" s="30">
        <v>44986</v>
      </c>
      <c r="K102" s="30">
        <v>45505</v>
      </c>
      <c r="L102" s="31"/>
    </row>
    <row r="103" spans="1:11" s="4" customFormat="1" ht="14.25">
      <c r="A103" s="34" t="s">
        <v>278</v>
      </c>
      <c r="B103" s="24"/>
      <c r="C103" s="35"/>
      <c r="D103" s="23"/>
      <c r="E103" s="23"/>
      <c r="F103" s="23"/>
      <c r="G103" s="27">
        <f>SUM(G5:G102)</f>
        <v>349.200542</v>
      </c>
      <c r="H103" s="28">
        <f>SUM(H5:H102)</f>
        <v>2730502.0225110007</v>
      </c>
      <c r="I103" s="23"/>
      <c r="J103" s="30"/>
      <c r="K103" s="30"/>
    </row>
    <row r="104" spans="1:11" s="4" customFormat="1" ht="18.75">
      <c r="A104" s="22" t="s">
        <v>279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s="17" customFormat="1" ht="36">
      <c r="A105" s="36">
        <v>1</v>
      </c>
      <c r="B105" s="34" t="s">
        <v>280</v>
      </c>
      <c r="C105" s="34" t="s">
        <v>281</v>
      </c>
      <c r="D105" s="34" t="s">
        <v>282</v>
      </c>
      <c r="E105" s="34" t="s">
        <v>283</v>
      </c>
      <c r="F105" s="34" t="s">
        <v>284</v>
      </c>
      <c r="G105" s="39">
        <v>12.78917</v>
      </c>
      <c r="H105" s="39">
        <v>11775.9</v>
      </c>
      <c r="I105" s="34" t="s">
        <v>285</v>
      </c>
      <c r="J105" s="42">
        <v>44174</v>
      </c>
      <c r="K105" s="42">
        <v>45517</v>
      </c>
    </row>
    <row r="106" spans="1:11" s="4" customFormat="1" ht="36">
      <c r="A106" s="36">
        <v>2</v>
      </c>
      <c r="B106" s="34" t="s">
        <v>286</v>
      </c>
      <c r="C106" s="34" t="s">
        <v>287</v>
      </c>
      <c r="D106" s="34" t="s">
        <v>288</v>
      </c>
      <c r="E106" s="34" t="s">
        <v>44</v>
      </c>
      <c r="F106" s="34" t="s">
        <v>284</v>
      </c>
      <c r="G106" s="39">
        <v>30</v>
      </c>
      <c r="H106" s="39">
        <v>40000</v>
      </c>
      <c r="I106" s="34" t="s">
        <v>285</v>
      </c>
      <c r="J106" s="42">
        <v>44392</v>
      </c>
      <c r="K106" s="42">
        <v>45656</v>
      </c>
    </row>
    <row r="107" spans="1:11" s="18" customFormat="1" ht="51" customHeight="1">
      <c r="A107" s="36">
        <v>3</v>
      </c>
      <c r="B107" s="34" t="s">
        <v>289</v>
      </c>
      <c r="C107" s="34" t="s">
        <v>290</v>
      </c>
      <c r="D107" s="34" t="s">
        <v>291</v>
      </c>
      <c r="E107" s="34" t="s">
        <v>292</v>
      </c>
      <c r="F107" s="34" t="s">
        <v>284</v>
      </c>
      <c r="G107" s="39">
        <v>6.871</v>
      </c>
      <c r="H107" s="39">
        <v>13673.2886</v>
      </c>
      <c r="I107" s="34" t="s">
        <v>285</v>
      </c>
      <c r="J107" s="42">
        <v>44211</v>
      </c>
      <c r="K107" s="42">
        <v>45306</v>
      </c>
    </row>
    <row r="108" spans="1:11" s="8" customFormat="1" ht="48">
      <c r="A108" s="36">
        <v>4</v>
      </c>
      <c r="B108" s="34" t="s">
        <v>293</v>
      </c>
      <c r="C108" s="37" t="s">
        <v>294</v>
      </c>
      <c r="D108" s="34" t="s">
        <v>295</v>
      </c>
      <c r="E108" s="34" t="s">
        <v>87</v>
      </c>
      <c r="F108" s="34" t="s">
        <v>296</v>
      </c>
      <c r="G108" s="39">
        <v>17.99</v>
      </c>
      <c r="H108" s="39">
        <v>524290.6</v>
      </c>
      <c r="I108" s="34" t="s">
        <v>285</v>
      </c>
      <c r="J108" s="42">
        <v>44499</v>
      </c>
      <c r="K108" s="42">
        <v>45595</v>
      </c>
    </row>
    <row r="109" spans="1:11" s="8" customFormat="1" ht="36">
      <c r="A109" s="36">
        <v>5</v>
      </c>
      <c r="B109" s="34" t="s">
        <v>297</v>
      </c>
      <c r="C109" s="38"/>
      <c r="D109" s="34" t="s">
        <v>298</v>
      </c>
      <c r="E109" s="34" t="s">
        <v>87</v>
      </c>
      <c r="F109" s="34" t="s">
        <v>296</v>
      </c>
      <c r="G109" s="39">
        <v>39.67</v>
      </c>
      <c r="H109" s="39">
        <v>58000</v>
      </c>
      <c r="I109" s="34" t="s">
        <v>285</v>
      </c>
      <c r="J109" s="42">
        <v>44134</v>
      </c>
      <c r="K109" s="42">
        <v>45442</v>
      </c>
    </row>
    <row r="110" spans="1:11" s="8" customFormat="1" ht="24">
      <c r="A110" s="36">
        <v>6</v>
      </c>
      <c r="B110" s="24" t="s">
        <v>299</v>
      </c>
      <c r="C110" s="38"/>
      <c r="D110" s="23" t="s">
        <v>300</v>
      </c>
      <c r="E110" s="23" t="s">
        <v>301</v>
      </c>
      <c r="F110" s="23" t="s">
        <v>302</v>
      </c>
      <c r="G110" s="27">
        <f>10822.6*0.0001</f>
        <v>1.08226</v>
      </c>
      <c r="H110" s="28">
        <v>988.1034</v>
      </c>
      <c r="I110" s="23" t="s">
        <v>285</v>
      </c>
      <c r="J110" s="30">
        <v>44824</v>
      </c>
      <c r="K110" s="30">
        <v>45188</v>
      </c>
    </row>
    <row r="111" spans="1:11" s="4" customFormat="1" ht="14.25">
      <c r="A111" s="34" t="s">
        <v>278</v>
      </c>
      <c r="B111" s="34"/>
      <c r="C111" s="34"/>
      <c r="D111" s="34"/>
      <c r="E111" s="34"/>
      <c r="F111" s="34"/>
      <c r="G111" s="39">
        <f>SUM(G105:G109)</f>
        <v>107.32017</v>
      </c>
      <c r="H111" s="39">
        <f>SUM(H105:H109)</f>
        <v>647739.7886</v>
      </c>
      <c r="I111" s="34"/>
      <c r="J111" s="43"/>
      <c r="K111" s="44"/>
    </row>
    <row r="112" spans="1:11" ht="14.25">
      <c r="A112" s="34" t="s">
        <v>303</v>
      </c>
      <c r="B112" s="34"/>
      <c r="C112" s="34"/>
      <c r="D112" s="34"/>
      <c r="E112" s="34"/>
      <c r="F112" s="34"/>
      <c r="G112" s="39">
        <f>G103+G111</f>
        <v>456.520712</v>
      </c>
      <c r="H112" s="39">
        <f>H103+H111</f>
        <v>3378241.811111001</v>
      </c>
      <c r="I112" s="34"/>
      <c r="J112" s="43"/>
      <c r="K112" s="44"/>
    </row>
  </sheetData>
  <sheetProtection/>
  <autoFilter ref="A3:K112"/>
  <mergeCells count="9">
    <mergeCell ref="A2:K2"/>
    <mergeCell ref="A4:K4"/>
    <mergeCell ref="A104:K104"/>
    <mergeCell ref="C5:C27"/>
    <mergeCell ref="C28:C54"/>
    <mergeCell ref="C55:C76"/>
    <mergeCell ref="C77:C90"/>
    <mergeCell ref="C91:C102"/>
    <mergeCell ref="C108:C110"/>
  </mergeCells>
  <conditionalFormatting sqref="G4">
    <cfRule type="expression" priority="118" dxfId="0" stopIfTrue="1">
      <formula>AND(COUNTIF($G$4,G4)&gt;1,NOT(ISBLANK(G4)))</formula>
    </cfRule>
  </conditionalFormatting>
  <conditionalFormatting sqref="G5">
    <cfRule type="expression" priority="102" dxfId="0" stopIfTrue="1">
      <formula>AND(COUNTIF($G$5,G5)&gt;1,NOT(ISBLANK(G5)))</formula>
    </cfRule>
  </conditionalFormatting>
  <conditionalFormatting sqref="G6">
    <cfRule type="expression" priority="101" dxfId="0" stopIfTrue="1">
      <formula>AND(COUNTIF($G$6,G6)&gt;1,NOT(ISBLANK(G6)))</formula>
    </cfRule>
  </conditionalFormatting>
  <conditionalFormatting sqref="G7">
    <cfRule type="expression" priority="100" dxfId="0" stopIfTrue="1">
      <formula>AND(COUNTIF($G$7,G7)&gt;1,NOT(ISBLANK(G7)))</formula>
    </cfRule>
  </conditionalFormatting>
  <conditionalFormatting sqref="G8">
    <cfRule type="expression" priority="99" dxfId="0" stopIfTrue="1">
      <formula>AND(COUNTIF($G$8,G8)&gt;1,NOT(ISBLANK(G8)))</formula>
    </cfRule>
  </conditionalFormatting>
  <conditionalFormatting sqref="G9">
    <cfRule type="expression" priority="98" dxfId="0" stopIfTrue="1">
      <formula>AND(COUNTIF($G$9,G9)&gt;1,NOT(ISBLANK(G9)))</formula>
    </cfRule>
  </conditionalFormatting>
  <conditionalFormatting sqref="G10">
    <cfRule type="expression" priority="97" dxfId="0" stopIfTrue="1">
      <formula>AND(COUNTIF($G$10,G10)&gt;1,NOT(ISBLANK(G10)))</formula>
    </cfRule>
  </conditionalFormatting>
  <conditionalFormatting sqref="G11">
    <cfRule type="expression" priority="96" dxfId="0" stopIfTrue="1">
      <formula>AND(COUNTIF($G$11,G11)&gt;1,NOT(ISBLANK(G11)))</formula>
    </cfRule>
  </conditionalFormatting>
  <conditionalFormatting sqref="G12">
    <cfRule type="expression" priority="95" dxfId="0" stopIfTrue="1">
      <formula>AND(COUNTIF($G$12,G12)&gt;1,NOT(ISBLANK(G12)))</formula>
    </cfRule>
  </conditionalFormatting>
  <conditionalFormatting sqref="G13">
    <cfRule type="expression" priority="94" dxfId="0" stopIfTrue="1">
      <formula>AND(COUNTIF($G$13,G13)&gt;1,NOT(ISBLANK(G13)))</formula>
    </cfRule>
  </conditionalFormatting>
  <conditionalFormatting sqref="G14">
    <cfRule type="expression" priority="93" dxfId="0" stopIfTrue="1">
      <formula>AND(COUNTIF($G$14,G14)&gt;1,NOT(ISBLANK(G14)))</formula>
    </cfRule>
  </conditionalFormatting>
  <conditionalFormatting sqref="G15">
    <cfRule type="expression" priority="92" dxfId="0" stopIfTrue="1">
      <formula>AND(COUNTIF($G$15,G15)&gt;1,NOT(ISBLANK(G15)))</formula>
    </cfRule>
  </conditionalFormatting>
  <conditionalFormatting sqref="G16">
    <cfRule type="expression" priority="91" dxfId="0" stopIfTrue="1">
      <formula>AND(COUNTIF($G$16,G16)&gt;1,NOT(ISBLANK(G16)))</formula>
    </cfRule>
  </conditionalFormatting>
  <conditionalFormatting sqref="G17">
    <cfRule type="expression" priority="90" dxfId="0" stopIfTrue="1">
      <formula>AND(COUNTIF($G$17,G17)&gt;1,NOT(ISBLANK(G17)))</formula>
    </cfRule>
  </conditionalFormatting>
  <conditionalFormatting sqref="G18">
    <cfRule type="expression" priority="89" dxfId="0" stopIfTrue="1">
      <formula>AND(COUNTIF($G$18,G18)&gt;1,NOT(ISBLANK(G18)))</formula>
    </cfRule>
  </conditionalFormatting>
  <conditionalFormatting sqref="G19">
    <cfRule type="expression" priority="88" dxfId="0" stopIfTrue="1">
      <formula>AND(COUNTIF($G$19,G19)&gt;1,NOT(ISBLANK(G19)))</formula>
    </cfRule>
  </conditionalFormatting>
  <conditionalFormatting sqref="G20">
    <cfRule type="expression" priority="87" dxfId="0" stopIfTrue="1">
      <formula>AND(COUNTIF($G$20,G20)&gt;1,NOT(ISBLANK(G20)))</formula>
    </cfRule>
  </conditionalFormatting>
  <conditionalFormatting sqref="G21">
    <cfRule type="expression" priority="86" dxfId="0" stopIfTrue="1">
      <formula>AND(COUNTIF($G$21,G21)&gt;1,NOT(ISBLANK(G21)))</formula>
    </cfRule>
  </conditionalFormatting>
  <conditionalFormatting sqref="G22">
    <cfRule type="expression" priority="85" dxfId="0" stopIfTrue="1">
      <formula>AND(COUNTIF($G$22,G22)&gt;1,NOT(ISBLANK(G22)))</formula>
    </cfRule>
  </conditionalFormatting>
  <conditionalFormatting sqref="G23">
    <cfRule type="expression" priority="84" dxfId="0" stopIfTrue="1">
      <formula>AND(COUNTIF($G$23,G23)&gt;1,NOT(ISBLANK(G23)))</formula>
    </cfRule>
  </conditionalFormatting>
  <conditionalFormatting sqref="G24">
    <cfRule type="expression" priority="83" dxfId="0" stopIfTrue="1">
      <formula>AND(COUNTIF($G$24,G24)&gt;1,NOT(ISBLANK(G24)))</formula>
    </cfRule>
  </conditionalFormatting>
  <conditionalFormatting sqref="G25">
    <cfRule type="expression" priority="82" dxfId="0" stopIfTrue="1">
      <formula>AND(COUNTIF($G$25,G25)&gt;1,NOT(ISBLANK(G25)))</formula>
    </cfRule>
  </conditionalFormatting>
  <conditionalFormatting sqref="G26">
    <cfRule type="expression" priority="81" dxfId="0" stopIfTrue="1">
      <formula>AND(COUNTIF($G$26,G26)&gt;1,NOT(ISBLANK(G26)))</formula>
    </cfRule>
  </conditionalFormatting>
  <conditionalFormatting sqref="G27">
    <cfRule type="expression" priority="80" dxfId="0" stopIfTrue="1">
      <formula>AND(COUNTIF($G$27,G27)&gt;1,NOT(ISBLANK(G27)))</formula>
    </cfRule>
  </conditionalFormatting>
  <conditionalFormatting sqref="G28">
    <cfRule type="expression" priority="79" dxfId="0" stopIfTrue="1">
      <formula>AND(COUNTIF($G$28,G28)&gt;1,NOT(ISBLANK(G28)))</formula>
    </cfRule>
  </conditionalFormatting>
  <conditionalFormatting sqref="G29">
    <cfRule type="expression" priority="78" dxfId="0" stopIfTrue="1">
      <formula>AND(COUNTIF($G$29,G29)&gt;1,NOT(ISBLANK(G29)))</formula>
    </cfRule>
  </conditionalFormatting>
  <conditionalFormatting sqref="G30">
    <cfRule type="expression" priority="77" dxfId="0" stopIfTrue="1">
      <formula>AND(COUNTIF($G$30,G30)&gt;1,NOT(ISBLANK(G30)))</formula>
    </cfRule>
  </conditionalFormatting>
  <conditionalFormatting sqref="G31">
    <cfRule type="expression" priority="76" dxfId="0" stopIfTrue="1">
      <formula>AND(COUNTIF($G$31,G31)&gt;1,NOT(ISBLANK(G31)))</formula>
    </cfRule>
  </conditionalFormatting>
  <conditionalFormatting sqref="G32">
    <cfRule type="expression" priority="75" dxfId="0" stopIfTrue="1">
      <formula>AND(COUNTIF($G$32,G32)&gt;1,NOT(ISBLANK(G32)))</formula>
    </cfRule>
  </conditionalFormatting>
  <conditionalFormatting sqref="G33">
    <cfRule type="expression" priority="74" dxfId="0" stopIfTrue="1">
      <formula>AND(COUNTIF($G$33,G33)&gt;1,NOT(ISBLANK(G33)))</formula>
    </cfRule>
  </conditionalFormatting>
  <conditionalFormatting sqref="G34">
    <cfRule type="expression" priority="73" dxfId="0" stopIfTrue="1">
      <formula>AND(COUNTIF($G$34,G34)&gt;1,NOT(ISBLANK(G34)))</formula>
    </cfRule>
  </conditionalFormatting>
  <conditionalFormatting sqref="G35">
    <cfRule type="expression" priority="72" dxfId="0" stopIfTrue="1">
      <formula>AND(COUNTIF($G$35,G35)&gt;1,NOT(ISBLANK(G35)))</formula>
    </cfRule>
  </conditionalFormatting>
  <conditionalFormatting sqref="G36">
    <cfRule type="expression" priority="71" dxfId="0" stopIfTrue="1">
      <formula>AND(COUNTIF($G$36,G36)&gt;1,NOT(ISBLANK(G36)))</formula>
    </cfRule>
  </conditionalFormatting>
  <conditionalFormatting sqref="G37">
    <cfRule type="expression" priority="70" dxfId="0" stopIfTrue="1">
      <formula>AND(COUNTIF($G$37,G37)&gt;1,NOT(ISBLANK(G37)))</formula>
    </cfRule>
  </conditionalFormatting>
  <conditionalFormatting sqref="G38">
    <cfRule type="expression" priority="69" dxfId="0" stopIfTrue="1">
      <formula>AND(COUNTIF($G$38,G38)&gt;1,NOT(ISBLANK(G38)))</formula>
    </cfRule>
  </conditionalFormatting>
  <conditionalFormatting sqref="G39">
    <cfRule type="expression" priority="68" dxfId="0" stopIfTrue="1">
      <formula>AND(COUNTIF($G$39,G39)&gt;1,NOT(ISBLANK(G39)))</formula>
    </cfRule>
  </conditionalFormatting>
  <conditionalFormatting sqref="G40">
    <cfRule type="expression" priority="67" dxfId="0" stopIfTrue="1">
      <formula>AND(COUNTIF($G$40,G40)&gt;1,NOT(ISBLANK(G40)))</formula>
    </cfRule>
  </conditionalFormatting>
  <conditionalFormatting sqref="G41">
    <cfRule type="expression" priority="66" dxfId="0" stopIfTrue="1">
      <formula>AND(COUNTIF($G$41,G41)&gt;1,NOT(ISBLANK(G41)))</formula>
    </cfRule>
  </conditionalFormatting>
  <conditionalFormatting sqref="G42">
    <cfRule type="expression" priority="65" dxfId="0" stopIfTrue="1">
      <formula>AND(COUNTIF($G$42,G42)&gt;1,NOT(ISBLANK(G42)))</formula>
    </cfRule>
  </conditionalFormatting>
  <conditionalFormatting sqref="G43">
    <cfRule type="expression" priority="64" dxfId="0" stopIfTrue="1">
      <formula>AND(COUNTIF($G$43,G43)&gt;1,NOT(ISBLANK(G43)))</formula>
    </cfRule>
  </conditionalFormatting>
  <conditionalFormatting sqref="G44">
    <cfRule type="expression" priority="63" dxfId="0" stopIfTrue="1">
      <formula>AND(COUNTIF($G$44,G44)&gt;1,NOT(ISBLANK(G44)))</formula>
    </cfRule>
  </conditionalFormatting>
  <conditionalFormatting sqref="G45">
    <cfRule type="expression" priority="62" dxfId="0" stopIfTrue="1">
      <formula>AND(COUNTIF($G$45,G45)&gt;1,NOT(ISBLANK(G45)))</formula>
    </cfRule>
  </conditionalFormatting>
  <conditionalFormatting sqref="G46">
    <cfRule type="expression" priority="61" dxfId="0" stopIfTrue="1">
      <formula>AND(COUNTIF($G$46,G46)&gt;1,NOT(ISBLANK(G46)))</formula>
    </cfRule>
  </conditionalFormatting>
  <conditionalFormatting sqref="G47">
    <cfRule type="expression" priority="60" dxfId="0" stopIfTrue="1">
      <formula>AND(COUNTIF($G$47,G47)&gt;1,NOT(ISBLANK(G47)))</formula>
    </cfRule>
  </conditionalFormatting>
  <conditionalFormatting sqref="G48">
    <cfRule type="expression" priority="59" dxfId="0" stopIfTrue="1">
      <formula>AND(COUNTIF($G$48,G48)&gt;1,NOT(ISBLANK(G48)))</formula>
    </cfRule>
  </conditionalFormatting>
  <conditionalFormatting sqref="G49">
    <cfRule type="expression" priority="58" dxfId="0" stopIfTrue="1">
      <formula>AND(COUNTIF($G$49,G49)&gt;1,NOT(ISBLANK(G49)))</formula>
    </cfRule>
  </conditionalFormatting>
  <conditionalFormatting sqref="G50">
    <cfRule type="expression" priority="57" dxfId="0" stopIfTrue="1">
      <formula>AND(COUNTIF($G$50,G50)&gt;1,NOT(ISBLANK(G50)))</formula>
    </cfRule>
  </conditionalFormatting>
  <conditionalFormatting sqref="G51">
    <cfRule type="expression" priority="55" dxfId="0" stopIfTrue="1">
      <formula>AND(COUNTIF($G$51,G51)&gt;1,NOT(ISBLANK(G51)))</formula>
    </cfRule>
  </conditionalFormatting>
  <conditionalFormatting sqref="G52">
    <cfRule type="expression" priority="54" dxfId="0" stopIfTrue="1">
      <formula>AND(COUNTIF($G$52,G52)&gt;1,NOT(ISBLANK(G52)))</formula>
    </cfRule>
  </conditionalFormatting>
  <conditionalFormatting sqref="G53">
    <cfRule type="expression" priority="53" dxfId="0" stopIfTrue="1">
      <formula>AND(COUNTIF($G$53,G53)&gt;1,NOT(ISBLANK(G53)))</formula>
    </cfRule>
  </conditionalFormatting>
  <conditionalFormatting sqref="G54">
    <cfRule type="expression" priority="52" dxfId="0" stopIfTrue="1">
      <formula>AND(COUNTIF($G$54,G54)&gt;1,NOT(ISBLANK(G54)))</formula>
    </cfRule>
  </conditionalFormatting>
  <conditionalFormatting sqref="G55">
    <cfRule type="expression" priority="51" dxfId="0" stopIfTrue="1">
      <formula>AND(COUNTIF($G$55,G55)&gt;1,NOT(ISBLANK(G55)))</formula>
    </cfRule>
  </conditionalFormatting>
  <conditionalFormatting sqref="G56">
    <cfRule type="expression" priority="50" dxfId="0" stopIfTrue="1">
      <formula>AND(COUNTIF($G$56,G56)&gt;1,NOT(ISBLANK(G56)))</formula>
    </cfRule>
  </conditionalFormatting>
  <conditionalFormatting sqref="G57">
    <cfRule type="expression" priority="49" dxfId="0" stopIfTrue="1">
      <formula>AND(COUNTIF($G$57,G57)&gt;1,NOT(ISBLANK(G57)))</formula>
    </cfRule>
  </conditionalFormatting>
  <conditionalFormatting sqref="G58">
    <cfRule type="expression" priority="48" dxfId="0" stopIfTrue="1">
      <formula>AND(COUNTIF($G$58,G58)&gt;1,NOT(ISBLANK(G58)))</formula>
    </cfRule>
  </conditionalFormatting>
  <conditionalFormatting sqref="G59">
    <cfRule type="expression" priority="47" dxfId="0" stopIfTrue="1">
      <formula>AND(COUNTIF($G$59,G59)&gt;1,NOT(ISBLANK(G59)))</formula>
    </cfRule>
  </conditionalFormatting>
  <conditionalFormatting sqref="G60">
    <cfRule type="expression" priority="46" dxfId="0" stopIfTrue="1">
      <formula>AND(COUNTIF($G$60,G60)&gt;1,NOT(ISBLANK(G60)))</formula>
    </cfRule>
  </conditionalFormatting>
  <conditionalFormatting sqref="G61">
    <cfRule type="expression" priority="45" dxfId="0" stopIfTrue="1">
      <formula>AND(COUNTIF($G$61,G61)&gt;1,NOT(ISBLANK(G61)))</formula>
    </cfRule>
  </conditionalFormatting>
  <conditionalFormatting sqref="G62">
    <cfRule type="expression" priority="44" dxfId="0" stopIfTrue="1">
      <formula>AND(COUNTIF($G$62,G62)&gt;1,NOT(ISBLANK(G62)))</formula>
    </cfRule>
  </conditionalFormatting>
  <conditionalFormatting sqref="G63">
    <cfRule type="expression" priority="43" dxfId="0" stopIfTrue="1">
      <formula>AND(COUNTIF($G$63,G63)&gt;1,NOT(ISBLANK(G63)))</formula>
    </cfRule>
  </conditionalFormatting>
  <conditionalFormatting sqref="G64">
    <cfRule type="expression" priority="42" dxfId="0" stopIfTrue="1">
      <formula>AND(COUNTIF($G$64,G64)&gt;1,NOT(ISBLANK(G64)))</formula>
    </cfRule>
  </conditionalFormatting>
  <conditionalFormatting sqref="G65">
    <cfRule type="expression" priority="41" dxfId="0" stopIfTrue="1">
      <formula>AND(COUNTIF($G$65,G65)&gt;1,NOT(ISBLANK(G65)))</formula>
    </cfRule>
  </conditionalFormatting>
  <conditionalFormatting sqref="G66">
    <cfRule type="expression" priority="40" dxfId="0" stopIfTrue="1">
      <formula>AND(COUNTIF($G$66,G66)&gt;1,NOT(ISBLANK(G66)))</formula>
    </cfRule>
  </conditionalFormatting>
  <conditionalFormatting sqref="G67">
    <cfRule type="expression" priority="39" dxfId="0" stopIfTrue="1">
      <formula>AND(COUNTIF($G$67,G67)&gt;1,NOT(ISBLANK(G67)))</formula>
    </cfRule>
  </conditionalFormatting>
  <conditionalFormatting sqref="G68">
    <cfRule type="expression" priority="38" dxfId="0" stopIfTrue="1">
      <formula>AND(COUNTIF($G$68,G68)&gt;1,NOT(ISBLANK(G68)))</formula>
    </cfRule>
  </conditionalFormatting>
  <conditionalFormatting sqref="G69">
    <cfRule type="expression" priority="37" dxfId="0" stopIfTrue="1">
      <formula>AND(COUNTIF($G$69,G69)&gt;1,NOT(ISBLANK(G69)))</formula>
    </cfRule>
  </conditionalFormatting>
  <conditionalFormatting sqref="G70">
    <cfRule type="expression" priority="36" dxfId="0" stopIfTrue="1">
      <formula>AND(COUNTIF($G$70,G70)&gt;1,NOT(ISBLANK(G70)))</formula>
    </cfRule>
  </conditionalFormatting>
  <conditionalFormatting sqref="G71">
    <cfRule type="expression" priority="35" dxfId="0" stopIfTrue="1">
      <formula>AND(COUNTIF($G$71,G71)&gt;1,NOT(ISBLANK(G71)))</formula>
    </cfRule>
  </conditionalFormatting>
  <conditionalFormatting sqref="G72">
    <cfRule type="expression" priority="34" dxfId="0" stopIfTrue="1">
      <formula>AND(COUNTIF($G$72,G72)&gt;1,NOT(ISBLANK(G72)))</formula>
    </cfRule>
  </conditionalFormatting>
  <conditionalFormatting sqref="G73">
    <cfRule type="expression" priority="33" dxfId="0" stopIfTrue="1">
      <formula>AND(COUNTIF($G$73,G73)&gt;1,NOT(ISBLANK(G73)))</formula>
    </cfRule>
  </conditionalFormatting>
  <conditionalFormatting sqref="G74">
    <cfRule type="expression" priority="32" dxfId="0" stopIfTrue="1">
      <formula>AND(COUNTIF($G$74,G74)&gt;1,NOT(ISBLANK(G74)))</formula>
    </cfRule>
  </conditionalFormatting>
  <conditionalFormatting sqref="G75">
    <cfRule type="expression" priority="31" dxfId="0" stopIfTrue="1">
      <formula>AND(COUNTIF($G$75,G75)&gt;1,NOT(ISBLANK(G75)))</formula>
    </cfRule>
  </conditionalFormatting>
  <conditionalFormatting sqref="G76">
    <cfRule type="expression" priority="30" dxfId="0" stopIfTrue="1">
      <formula>AND(COUNTIF($G$76,G76)&gt;1,NOT(ISBLANK(G76)))</formula>
    </cfRule>
  </conditionalFormatting>
  <conditionalFormatting sqref="G77">
    <cfRule type="expression" priority="29" dxfId="0" stopIfTrue="1">
      <formula>AND(COUNTIF($G$77,G77)&gt;1,NOT(ISBLANK(G77)))</formula>
    </cfRule>
  </conditionalFormatting>
  <conditionalFormatting sqref="G78">
    <cfRule type="expression" priority="28" dxfId="0" stopIfTrue="1">
      <formula>AND(COUNTIF($G$78,G78)&gt;1,NOT(ISBLANK(G78)))</formula>
    </cfRule>
  </conditionalFormatting>
  <conditionalFormatting sqref="G79">
    <cfRule type="expression" priority="27" dxfId="0" stopIfTrue="1">
      <formula>AND(COUNTIF($G$79,G79)&gt;1,NOT(ISBLANK(G79)))</formula>
    </cfRule>
  </conditionalFormatting>
  <conditionalFormatting sqref="G80">
    <cfRule type="expression" priority="26" dxfId="0" stopIfTrue="1">
      <formula>AND(COUNTIF($G$80,G80)&gt;1,NOT(ISBLANK(G80)))</formula>
    </cfRule>
  </conditionalFormatting>
  <conditionalFormatting sqref="G81">
    <cfRule type="expression" priority="25" dxfId="0" stopIfTrue="1">
      <formula>AND(COUNTIF($G$81,G81)&gt;1,NOT(ISBLANK(G81)))</formula>
    </cfRule>
  </conditionalFormatting>
  <conditionalFormatting sqref="G82">
    <cfRule type="expression" priority="24" dxfId="0" stopIfTrue="1">
      <formula>AND(COUNTIF($G$82,G82)&gt;1,NOT(ISBLANK(G82)))</formula>
    </cfRule>
  </conditionalFormatting>
  <conditionalFormatting sqref="G83">
    <cfRule type="expression" priority="23" dxfId="0" stopIfTrue="1">
      <formula>AND(COUNTIF($G$83,G83)&gt;1,NOT(ISBLANK(G83)))</formula>
    </cfRule>
  </conditionalFormatting>
  <conditionalFormatting sqref="G84">
    <cfRule type="expression" priority="22" dxfId="0" stopIfTrue="1">
      <formula>AND(COUNTIF($G$84,G84)&gt;1,NOT(ISBLANK(G84)))</formula>
    </cfRule>
  </conditionalFormatting>
  <conditionalFormatting sqref="G85">
    <cfRule type="expression" priority="21" dxfId="0" stopIfTrue="1">
      <formula>AND(COUNTIF($G$85,G85)&gt;1,NOT(ISBLANK(G85)))</formula>
    </cfRule>
  </conditionalFormatting>
  <conditionalFormatting sqref="G86">
    <cfRule type="expression" priority="20" dxfId="0" stopIfTrue="1">
      <formula>AND(COUNTIF($G$86,G86)&gt;1,NOT(ISBLANK(G86)))</formula>
    </cfRule>
  </conditionalFormatting>
  <conditionalFormatting sqref="G87">
    <cfRule type="expression" priority="19" dxfId="0" stopIfTrue="1">
      <formula>AND(COUNTIF($G$87,G87)&gt;1,NOT(ISBLANK(G87)))</formula>
    </cfRule>
  </conditionalFormatting>
  <conditionalFormatting sqref="G88">
    <cfRule type="expression" priority="18" dxfId="0" stopIfTrue="1">
      <formula>AND(COUNTIF($G$88,G88)&gt;1,NOT(ISBLANK(G88)))</formula>
    </cfRule>
  </conditionalFormatting>
  <conditionalFormatting sqref="G89">
    <cfRule type="expression" priority="17" dxfId="0" stopIfTrue="1">
      <formula>AND(COUNTIF($G$89,G89)&gt;1,NOT(ISBLANK(G89)))</formula>
    </cfRule>
  </conditionalFormatting>
  <conditionalFormatting sqref="G90">
    <cfRule type="expression" priority="16" dxfId="0" stopIfTrue="1">
      <formula>AND(COUNTIF($G$90,G90)&gt;1,NOT(ISBLANK(G90)))</formula>
    </cfRule>
  </conditionalFormatting>
  <conditionalFormatting sqref="G91">
    <cfRule type="expression" priority="15" dxfId="0" stopIfTrue="1">
      <formula>AND(COUNTIF($G$91,G91)&gt;1,NOT(ISBLANK(G91)))</formula>
    </cfRule>
  </conditionalFormatting>
  <conditionalFormatting sqref="G92">
    <cfRule type="expression" priority="14" dxfId="0" stopIfTrue="1">
      <formula>AND(COUNTIF($G$92,G92)&gt;1,NOT(ISBLANK(G92)))</formula>
    </cfRule>
  </conditionalFormatting>
  <conditionalFormatting sqref="G93">
    <cfRule type="expression" priority="13" dxfId="0" stopIfTrue="1">
      <formula>AND(COUNTIF($G$93,G93)&gt;1,NOT(ISBLANK(G93)))</formula>
    </cfRule>
  </conditionalFormatting>
  <conditionalFormatting sqref="G94">
    <cfRule type="expression" priority="12" dxfId="0" stopIfTrue="1">
      <formula>AND(COUNTIF($G$94,G94)&gt;1,NOT(ISBLANK(G94)))</formula>
    </cfRule>
  </conditionalFormatting>
  <conditionalFormatting sqref="G95">
    <cfRule type="expression" priority="11" dxfId="0" stopIfTrue="1">
      <formula>AND(COUNTIF($G$95,G95)&gt;1,NOT(ISBLANK(G95)))</formula>
    </cfRule>
  </conditionalFormatting>
  <conditionalFormatting sqref="G96">
    <cfRule type="expression" priority="10" dxfId="0" stopIfTrue="1">
      <formula>AND(COUNTIF($G$96,G96)&gt;1,NOT(ISBLANK(G96)))</formula>
    </cfRule>
  </conditionalFormatting>
  <conditionalFormatting sqref="G97">
    <cfRule type="expression" priority="9" dxfId="0" stopIfTrue="1">
      <formula>AND(COUNTIF($G$97,G97)&gt;1,NOT(ISBLANK(G97)))</formula>
    </cfRule>
  </conditionalFormatting>
  <conditionalFormatting sqref="G98">
    <cfRule type="expression" priority="8" dxfId="0" stopIfTrue="1">
      <formula>AND(COUNTIF($G$98,G98)&gt;1,NOT(ISBLANK(G98)))</formula>
    </cfRule>
  </conditionalFormatting>
  <conditionalFormatting sqref="G99">
    <cfRule type="expression" priority="7" dxfId="0" stopIfTrue="1">
      <formula>AND(COUNTIF($G$99,G99)&gt;1,NOT(ISBLANK(G99)))</formula>
    </cfRule>
  </conditionalFormatting>
  <conditionalFormatting sqref="G100">
    <cfRule type="expression" priority="6" dxfId="0" stopIfTrue="1">
      <formula>AND(COUNTIF($G$100,G100)&gt;1,NOT(ISBLANK(G100)))</formula>
    </cfRule>
  </conditionalFormatting>
  <conditionalFormatting sqref="G101">
    <cfRule type="expression" priority="5" dxfId="0" stopIfTrue="1">
      <formula>AND(COUNTIF($G$101,G101)&gt;1,NOT(ISBLANK(G101)))</formula>
    </cfRule>
  </conditionalFormatting>
  <conditionalFormatting sqref="G102">
    <cfRule type="expression" priority="4" dxfId="0" stopIfTrue="1">
      <formula>AND(COUNTIF($G$102,G102)&gt;1,NOT(ISBLANK(G102)))</formula>
    </cfRule>
  </conditionalFormatting>
  <conditionalFormatting sqref="G103">
    <cfRule type="expression" priority="3" dxfId="0" stopIfTrue="1">
      <formula>AND(COUNTIF($G$103,G103)&gt;1,NOT(ISBLANK(G103)))</formula>
    </cfRule>
  </conditionalFormatting>
  <conditionalFormatting sqref="G104">
    <cfRule type="expression" priority="1" dxfId="0" stopIfTrue="1">
      <formula>AND(COUNTIF($G$104,G104)&gt;1,NOT(ISBLANK(G104)))</formula>
    </cfRule>
  </conditionalFormatting>
  <conditionalFormatting sqref="G110">
    <cfRule type="expression" priority="2" dxfId="0" stopIfTrue="1">
      <formula>AND(COUNTIF($G$110,G110)&gt;1,NOT(ISBLANK(G110)))</formula>
    </cfRule>
  </conditionalFormatting>
  <conditionalFormatting sqref="G1 G3">
    <cfRule type="expression" priority="119" dxfId="0" stopIfTrue="1">
      <formula>AND(COUNTIF($G$1,G1)+COUNTIF($G$3,G1)&gt;1,NOT(ISBLANK(G1)))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市住房和城乡建设管理局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陈永超</dc:creator>
  <cp:keywords/>
  <dc:description/>
  <cp:lastModifiedBy>蔡绮婷</cp:lastModifiedBy>
  <dcterms:created xsi:type="dcterms:W3CDTF">2022-07-14T14:38:36Z</dcterms:created>
  <dcterms:modified xsi:type="dcterms:W3CDTF">2022-11-07T15:09:00Z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